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9468" tabRatio="373"/>
  </bookViews>
  <sheets>
    <sheet name="по группам" sheetId="1" r:id="rId1"/>
    <sheet name="общий " sheetId="2" r:id="rId2"/>
    <sheet name="Лист3" sheetId="3" r:id="rId3"/>
  </sheets>
  <definedNames>
    <definedName name="_xlnm.Print_Area" localSheetId="0">'по группам'!$A$1:$AK$74</definedName>
  </definedNames>
  <calcPr calcId="125725"/>
</workbook>
</file>

<file path=xl/calcChain.xml><?xml version="1.0" encoding="utf-8"?>
<calcChain xmlns="http://schemas.openxmlformats.org/spreadsheetml/2006/main">
  <c r="N73" i="1"/>
  <c r="O73"/>
  <c r="P73"/>
  <c r="Q73"/>
  <c r="R73"/>
  <c r="S73"/>
  <c r="T73"/>
  <c r="U73"/>
  <c r="V73"/>
  <c r="W73"/>
  <c r="X73"/>
  <c r="Y73"/>
  <c r="AA73"/>
  <c r="AB73"/>
  <c r="AC73"/>
  <c r="AD73"/>
  <c r="AE73"/>
  <c r="AF73"/>
  <c r="AH73"/>
  <c r="AI73"/>
  <c r="AJ73"/>
  <c r="K73"/>
  <c r="L73"/>
  <c r="J73"/>
  <c r="AK59"/>
  <c r="AK60"/>
  <c r="AK61"/>
  <c r="AK62"/>
  <c r="AK63"/>
  <c r="AK64"/>
  <c r="AK65"/>
  <c r="AK66"/>
  <c r="AK67"/>
  <c r="AK68"/>
  <c r="AK69"/>
  <c r="AK70"/>
  <c r="AK71"/>
  <c r="AK58"/>
  <c r="AK45"/>
  <c r="AK46"/>
  <c r="AK47"/>
  <c r="AK48"/>
  <c r="AK49"/>
  <c r="AK50"/>
  <c r="AK51"/>
  <c r="AK52"/>
  <c r="AK53"/>
  <c r="AK54"/>
  <c r="AK55"/>
  <c r="AK56"/>
  <c r="AK44"/>
  <c r="AK24"/>
  <c r="AK25"/>
  <c r="AK26"/>
  <c r="AK27"/>
  <c r="AK28"/>
  <c r="AK29"/>
  <c r="AK30"/>
  <c r="AK31"/>
  <c r="AK32"/>
  <c r="AK33"/>
  <c r="AK34"/>
  <c r="AK35"/>
  <c r="AK36"/>
  <c r="AK37"/>
  <c r="AK16"/>
  <c r="AK38"/>
  <c r="AK39"/>
  <c r="AK40"/>
  <c r="AK41"/>
  <c r="AK42"/>
  <c r="AK23"/>
  <c r="AK15"/>
  <c r="AK17"/>
  <c r="AK18"/>
  <c r="AK19"/>
  <c r="AK20"/>
  <c r="AK21"/>
  <c r="AK8"/>
  <c r="AK9"/>
  <c r="AK10"/>
  <c r="AK11"/>
  <c r="AK12"/>
  <c r="AK13"/>
  <c r="AK14"/>
  <c r="AK7"/>
  <c r="M58" l="1"/>
  <c r="F73"/>
  <c r="H73"/>
  <c r="I73"/>
  <c r="M20"/>
  <c r="E73"/>
  <c r="M61"/>
  <c r="M60"/>
  <c r="Z62"/>
  <c r="Z65"/>
  <c r="Z67"/>
  <c r="Z71"/>
  <c r="Z68"/>
  <c r="Z70"/>
  <c r="AG62"/>
  <c r="AG65"/>
  <c r="AG67"/>
  <c r="AG64"/>
  <c r="AG61"/>
  <c r="AG63"/>
  <c r="AG60"/>
  <c r="AG71"/>
  <c r="AG59"/>
  <c r="AG68"/>
  <c r="AG70"/>
  <c r="AG29"/>
  <c r="AG44"/>
  <c r="AG26"/>
  <c r="AG23"/>
  <c r="AG31"/>
  <c r="AG28"/>
  <c r="AG49"/>
  <c r="AG40"/>
  <c r="AG51"/>
  <c r="AG33"/>
  <c r="AG50"/>
  <c r="AG48"/>
  <c r="AG45"/>
  <c r="AG46"/>
  <c r="AG54"/>
  <c r="AG69"/>
  <c r="AG52"/>
  <c r="AG55"/>
  <c r="AG66"/>
  <c r="AG56"/>
  <c r="Z44"/>
  <c r="Z26"/>
  <c r="Z23"/>
  <c r="Z31"/>
  <c r="Z28"/>
  <c r="Z40"/>
  <c r="Z33"/>
  <c r="Z48"/>
  <c r="Z45"/>
  <c r="Z46"/>
  <c r="Z55"/>
  <c r="Z56"/>
  <c r="M26"/>
  <c r="M23"/>
  <c r="M31"/>
  <c r="M28"/>
  <c r="M49"/>
  <c r="M40"/>
  <c r="M51"/>
  <c r="M33"/>
  <c r="M50"/>
  <c r="M48"/>
  <c r="M45"/>
  <c r="M46"/>
  <c r="M54"/>
  <c r="M69"/>
  <c r="M52"/>
  <c r="M55"/>
  <c r="M66"/>
  <c r="M56"/>
  <c r="Z25"/>
  <c r="Z35"/>
  <c r="Z24"/>
  <c r="Z36"/>
  <c r="Z30"/>
  <c r="Z10"/>
  <c r="Z18"/>
  <c r="Z13"/>
  <c r="Z32"/>
  <c r="Z11"/>
  <c r="Z39"/>
  <c r="Z41"/>
  <c r="Z34"/>
  <c r="Z37"/>
  <c r="Z53"/>
  <c r="Z38"/>
  <c r="Z42"/>
  <c r="M25"/>
  <c r="M35"/>
  <c r="M24"/>
  <c r="M36"/>
  <c r="M30"/>
  <c r="M10"/>
  <c r="M8"/>
  <c r="M18"/>
  <c r="M13"/>
  <c r="M32"/>
  <c r="M11"/>
  <c r="M39"/>
  <c r="M41"/>
  <c r="M34"/>
  <c r="M37"/>
  <c r="M53"/>
  <c r="M38"/>
  <c r="M42"/>
  <c r="Z15"/>
  <c r="Z17"/>
  <c r="Z12"/>
  <c r="Z19"/>
  <c r="Z21"/>
  <c r="Z16"/>
  <c r="M9"/>
  <c r="M14"/>
  <c r="M15"/>
  <c r="M17"/>
  <c r="M12"/>
  <c r="M19"/>
  <c r="M21"/>
  <c r="M16"/>
  <c r="AG27"/>
  <c r="AG11"/>
  <c r="AG35"/>
  <c r="AG13"/>
  <c r="AG10"/>
  <c r="AG37"/>
  <c r="AG18"/>
  <c r="AG32"/>
  <c r="AG36"/>
  <c r="AG53"/>
  <c r="AG38"/>
  <c r="AG34"/>
  <c r="AG41"/>
  <c r="AG42"/>
  <c r="AG25"/>
  <c r="AG7"/>
  <c r="AG15"/>
  <c r="AG17"/>
  <c r="AG19"/>
  <c r="AG12"/>
  <c r="AG14"/>
  <c r="AG16"/>
  <c r="AG21"/>
  <c r="AG9"/>
  <c r="AG24"/>
  <c r="AG30"/>
  <c r="AG8"/>
  <c r="AG39"/>
  <c r="AG47"/>
  <c r="AG58"/>
  <c r="Z14"/>
  <c r="Z47"/>
  <c r="Z29"/>
  <c r="Z27"/>
  <c r="Z9"/>
  <c r="M47"/>
  <c r="M29"/>
  <c r="M44"/>
  <c r="M27"/>
  <c r="M7"/>
  <c r="M73" s="1"/>
  <c r="Z73" l="1"/>
  <c r="AG73"/>
  <c r="G73"/>
</calcChain>
</file>

<file path=xl/sharedStrings.xml><?xml version="1.0" encoding="utf-8"?>
<sst xmlns="http://schemas.openxmlformats.org/spreadsheetml/2006/main" count="104" uniqueCount="102">
  <si>
    <t>Количество баллов</t>
  </si>
  <si>
    <t>Социальное парнерство</t>
  </si>
  <si>
    <t>Уровень профсоюзного членства</t>
  </si>
  <si>
    <t>№ п/п</t>
  </si>
  <si>
    <t>группа</t>
  </si>
  <si>
    <t>ИТОГО</t>
  </si>
  <si>
    <t>Участие в мероприятиях и конкурсах, организованных ЧРО Профсоюза</t>
  </si>
  <si>
    <t>денежная компенсация стоимости путевки</t>
  </si>
  <si>
    <t>АО "Санаторий "Чувашия"</t>
  </si>
  <si>
    <t>Наименование медицинской организации</t>
  </si>
  <si>
    <t xml:space="preserve">Приложение к Постановлению Президиума </t>
  </si>
  <si>
    <t>Министерство здравоохранения Чувашии</t>
  </si>
  <si>
    <t>Коли-чество баллов</t>
  </si>
  <si>
    <t>IV группа (свыше 500 членов профсоюза )</t>
  </si>
  <si>
    <t>конкурс "Профсоюзная весна"</t>
  </si>
  <si>
    <t>АО "Санаторий "Чувашиякурорт"</t>
  </si>
  <si>
    <t>Общее коли-чество баллов</t>
  </si>
  <si>
    <t xml:space="preserve">Охрана труда </t>
  </si>
  <si>
    <t>Работа с молодежью</t>
  </si>
  <si>
    <t>Обучение профсоюзного актива</t>
  </si>
  <si>
    <t>краткосрочная беспроцентная ссуда</t>
  </si>
  <si>
    <t xml:space="preserve">премирование профактива </t>
  </si>
  <si>
    <t>конкурс "Лучший коллективный договор МО ЧР"</t>
  </si>
  <si>
    <t>конкурс "Лучший уполномоченный по охране труда"</t>
  </si>
  <si>
    <t>Наличие профсоюзной странички на сайте медицинской организации и ее оформление</t>
  </si>
  <si>
    <t>профсоюзное членство</t>
  </si>
  <si>
    <t>всего работающих</t>
  </si>
  <si>
    <t>уровень профсоюзного членства</t>
  </si>
  <si>
    <t>наличие коллективного договора</t>
  </si>
  <si>
    <t>наличие приложения или дополнительного соглашения к КД</t>
  </si>
  <si>
    <t>I группа (до 150 членов профсоюза)</t>
  </si>
  <si>
    <t>II группа (от 150 до 250  членов профсоюза)</t>
  </si>
  <si>
    <t>профсоюзное членство среди работающей молодежи, его динамика в сравнении в предыдущим годом</t>
  </si>
  <si>
    <t>наличие в структуре профоюзного комитета Молодежного совета(комиссии) с отражением его работы на сайте</t>
  </si>
  <si>
    <t xml:space="preserve">конкурс видеороликов «Моя семья - моя гордость!» </t>
  </si>
  <si>
    <t xml:space="preserve">конкурс агитационных видеороликов "Pro-двинь Pro-фсоюз!» </t>
  </si>
  <si>
    <t>"Медицинский информационно - аналитический центр"</t>
  </si>
  <si>
    <t>"Городская детская больница № 2"</t>
  </si>
  <si>
    <t>"Чебоксарский медицинский коледж"</t>
  </si>
  <si>
    <t>"Республиканский детский санаторий "Лесная сказка"</t>
  </si>
  <si>
    <t>"Дом ребенка "Малютка"</t>
  </si>
  <si>
    <t>"Козловская ЦРБ"</t>
  </si>
  <si>
    <t>"Республиканский детский противотуберкулезный санаторий "Чуварлейский бор"</t>
  </si>
  <si>
    <t>"Центр ресурсного обеспечения"</t>
  </si>
  <si>
    <t>"Республиканская станция переливания крови"</t>
  </si>
  <si>
    <t>"Центр гигиены и эпидемиологии в ЧР - Чувашии"</t>
  </si>
  <si>
    <t xml:space="preserve">"Яльчикская ЦРБ" </t>
  </si>
  <si>
    <t xml:space="preserve">"Аликовская ЦРБ" </t>
  </si>
  <si>
    <t>"Республиканский кожно - венерологический диспансер"</t>
  </si>
  <si>
    <t>"Республиканский наркологический диспансер"</t>
  </si>
  <si>
    <t>"Республиканская клиническая офтальмологическая больница"</t>
  </si>
  <si>
    <t>"Красночетайская РБ"</t>
  </si>
  <si>
    <t>"Шемуршинская РБ"</t>
  </si>
  <si>
    <t>"Янтиковская ЦРБ"</t>
  </si>
  <si>
    <t>"Новочебоксарская городская стоматологическая поликлиника"</t>
  </si>
  <si>
    <t>"Ибресинская ЦРБ"</t>
  </si>
  <si>
    <t>"Ядринская ЦРБ"</t>
  </si>
  <si>
    <t>"Марпосадская ЦРБ"</t>
  </si>
  <si>
    <t>"Первая Чебоксарская городская больница им.П.Н.Осипова"</t>
  </si>
  <si>
    <t>"Урмарская ЦРБ"</t>
  </si>
  <si>
    <t>"Республиканский клинический госпиталь для ветеранов войн"</t>
  </si>
  <si>
    <t>"Комсомольская ЦРБ"</t>
  </si>
  <si>
    <t>"Вурнарская ЦРБ"</t>
  </si>
  <si>
    <t>"Вторая городская больница"</t>
  </si>
  <si>
    <t>"Шумерлинский ММЦ"</t>
  </si>
  <si>
    <t>"Республиканский кардиологический диспансер"</t>
  </si>
  <si>
    <t>"Республиканский противотуберкулезный диспансер"</t>
  </si>
  <si>
    <t>"Президентский перинатальный центр"</t>
  </si>
  <si>
    <t>"Новочебоксарский медицинский центр"</t>
  </si>
  <si>
    <t>"Моргаушская ЦРБ"</t>
  </si>
  <si>
    <t>"Городской клинический центр"</t>
  </si>
  <si>
    <t>"Чебоксарская РБ"</t>
  </si>
  <si>
    <t>"Фармация"</t>
  </si>
  <si>
    <t>"Цивильская ЦРБ"</t>
  </si>
  <si>
    <t>"Канашская ЦРБ"</t>
  </si>
  <si>
    <t>"Республиканское бюро судебно-медицинской экспертизы"</t>
  </si>
  <si>
    <t>"Республиканская стоматологическая поликлиника"</t>
  </si>
  <si>
    <t xml:space="preserve">"МНТК" "Микрохирургия глаза"  </t>
  </si>
  <si>
    <t>"ЦРБ Алатырского района"</t>
  </si>
  <si>
    <t>"Городская стоматологическая поликлиника"</t>
  </si>
  <si>
    <t>"Городская детская клиническая больница"</t>
  </si>
  <si>
    <t>"Республиканский центр медицины катастроф и скорой медицинской помощи"</t>
  </si>
  <si>
    <t>"Республиканский клинический онкологический диспансер"</t>
  </si>
  <si>
    <t>"Республиканская психиатрическая больница"</t>
  </si>
  <si>
    <t>"Центральная городская больница"</t>
  </si>
  <si>
    <t>"Федеральный центр травматологии, ортопедии и эндопротезирования"</t>
  </si>
  <si>
    <t>"Городская клиническая больница № 1"</t>
  </si>
  <si>
    <t>"Новочебоксарская городская больница"</t>
  </si>
  <si>
    <t>"Батыревская ЦРБ"</t>
  </si>
  <si>
    <t>"Канашский ММЦ"</t>
  </si>
  <si>
    <t>"Республиканская детская клиническая больница"</t>
  </si>
  <si>
    <t>"Республиканская клиническая больница"</t>
  </si>
  <si>
    <t>"Больница скорой медицинской помощи"</t>
  </si>
  <si>
    <t>наличие п. в КД об отчислении работодат-ем доп. денеж-х ср-в в ППО</t>
  </si>
  <si>
    <t>соотв-ие гарантий и компенсаций, предоставляемых за работу во вред. условиях труда, нормам труд-го закон-ва и закону о СОУТ</t>
  </si>
  <si>
    <t>наличие обученных уполномоченных по охране труда в структурных подразд-ях МО</t>
  </si>
  <si>
    <t>III группа (от 250 до 500  членов профсоюза)</t>
  </si>
  <si>
    <t>за 2020 год</t>
  </si>
  <si>
    <t>Таблица показателей оценки деятельности первичных профсоюзных организаций, входящих в состав ЧРО профсоюза работников здравоохранения РФ</t>
  </si>
  <si>
    <t xml:space="preserve">Социальная защита и фин-ая поддержка </t>
  </si>
  <si>
    <t>"Республиканский центр по профилактике и борьбе со СПИД и ИЗ"</t>
  </si>
  <si>
    <t>"Республиканский центр общественного здоровья и медицинской профилактики, ЛФ и СМ"</t>
  </si>
</sst>
</file>

<file path=xl/styles.xml><?xml version="1.0" encoding="utf-8"?>
<styleSheet xmlns="http://schemas.openxmlformats.org/spreadsheetml/2006/main">
  <numFmts count="1">
    <numFmt numFmtId="164" formatCode="#,##0.0_р_."/>
  </numFmts>
  <fonts count="4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7"/>
      <color indexed="8"/>
      <name val="Calibri"/>
      <family val="2"/>
      <charset val="204"/>
    </font>
    <font>
      <i/>
      <sz val="7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FF0000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sz val="11"/>
      <name val="Calibri"/>
      <family val="2"/>
      <charset val="204"/>
    </font>
    <font>
      <sz val="11"/>
      <color indexed="5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6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4">
    <xf numFmtId="0" fontId="0" fillId="0" borderId="0" xfId="0"/>
    <xf numFmtId="0" fontId="0" fillId="13" borderId="0" xfId="0" applyFill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3" fillId="13" borderId="0" xfId="0" applyFont="1" applyFill="1"/>
    <xf numFmtId="0" fontId="0" fillId="13" borderId="0" xfId="0" applyFill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textRotation="90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34" fillId="2" borderId="1" xfId="1" applyFont="1" applyFill="1" applyBorder="1" applyAlignment="1" applyProtection="1">
      <alignment vertical="center" wrapText="1"/>
      <protection locked="0"/>
    </xf>
    <xf numFmtId="0" fontId="7" fillId="5" borderId="1" xfId="1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vertical="center"/>
      <protection locked="0"/>
    </xf>
    <xf numFmtId="0" fontId="28" fillId="11" borderId="5" xfId="0" applyFont="1" applyFill="1" applyBorder="1" applyAlignment="1" applyProtection="1">
      <alignment horizontal="center" vertical="center"/>
      <protection locked="0"/>
    </xf>
    <xf numFmtId="0" fontId="33" fillId="2" borderId="1" xfId="1" applyFont="1" applyFill="1" applyBorder="1" applyAlignment="1" applyProtection="1">
      <alignment vertical="center" wrapText="1"/>
      <protection locked="0"/>
    </xf>
    <xf numFmtId="0" fontId="5" fillId="5" borderId="1" xfId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6" fillId="6" borderId="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4" fillId="5" borderId="1" xfId="1" applyFont="1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Protection="1">
      <protection locked="0"/>
    </xf>
    <xf numFmtId="0" fontId="34" fillId="2" borderId="1" xfId="1" applyFont="1" applyFill="1" applyBorder="1" applyAlignment="1" applyProtection="1">
      <alignment horizontal="left" vertical="center" wrapText="1"/>
      <protection locked="0"/>
    </xf>
    <xf numFmtId="0" fontId="7" fillId="5" borderId="1" xfId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7" fillId="5" borderId="1" xfId="1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5" xfId="0" applyFill="1" applyBorder="1" applyAlignment="1" applyProtection="1">
      <alignment horizontal="center" vertical="center"/>
      <protection locked="0"/>
    </xf>
    <xf numFmtId="0" fontId="0" fillId="12" borderId="0" xfId="0" applyFill="1" applyProtection="1"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" fontId="34" fillId="2" borderId="1" xfId="1" applyNumberFormat="1" applyFont="1" applyFill="1" applyBorder="1" applyAlignment="1" applyProtection="1">
      <alignment vertical="center"/>
      <protection locked="0"/>
    </xf>
    <xf numFmtId="4" fontId="3" fillId="5" borderId="1" xfId="1" applyNumberFormat="1" applyFont="1" applyFill="1" applyBorder="1" applyProtection="1">
      <protection locked="0"/>
    </xf>
    <xf numFmtId="0" fontId="15" fillId="8" borderId="7" xfId="0" applyFont="1" applyFill="1" applyBorder="1" applyAlignment="1" applyProtection="1">
      <alignment horizontal="center" vertical="center" textRotation="90"/>
      <protection locked="0"/>
    </xf>
    <xf numFmtId="0" fontId="15" fillId="8" borderId="1" xfId="0" applyFont="1" applyFill="1" applyBorder="1" applyAlignment="1" applyProtection="1">
      <alignment horizontal="center" vertical="center" textRotation="90"/>
      <protection locked="0"/>
    </xf>
    <xf numFmtId="0" fontId="15" fillId="8" borderId="5" xfId="0" applyFont="1" applyFill="1" applyBorder="1" applyAlignment="1" applyProtection="1">
      <alignment horizontal="center" vertical="center" textRotation="90"/>
      <protection locked="0"/>
    </xf>
    <xf numFmtId="0" fontId="2" fillId="10" borderId="12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3" fontId="29" fillId="10" borderId="6" xfId="0" applyNumberFormat="1" applyFont="1" applyFill="1" applyBorder="1" applyProtection="1">
      <protection locked="0"/>
    </xf>
    <xf numFmtId="3" fontId="29" fillId="5" borderId="6" xfId="0" applyNumberFormat="1" applyFont="1" applyFill="1" applyBorder="1" applyProtection="1">
      <protection locked="0"/>
    </xf>
    <xf numFmtId="3" fontId="29" fillId="7" borderId="6" xfId="0" applyNumberFormat="1" applyFont="1" applyFill="1" applyBorder="1" applyProtection="1">
      <protection locked="0"/>
    </xf>
    <xf numFmtId="3" fontId="30" fillId="9" borderId="6" xfId="0" applyNumberFormat="1" applyFont="1" applyFill="1" applyBorder="1" applyProtection="1">
      <protection locked="0"/>
    </xf>
    <xf numFmtId="3" fontId="29" fillId="9" borderId="6" xfId="0" applyNumberFormat="1" applyFont="1" applyFill="1" applyBorder="1" applyProtection="1">
      <protection locked="0"/>
    </xf>
    <xf numFmtId="3" fontId="29" fillId="10" borderId="14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13" borderId="0" xfId="0" applyFill="1" applyBorder="1"/>
    <xf numFmtId="2" fontId="0" fillId="13" borderId="0" xfId="0" applyNumberFormat="1" applyFill="1" applyBorder="1"/>
    <xf numFmtId="0" fontId="5" fillId="13" borderId="0" xfId="1" applyFont="1" applyFill="1" applyBorder="1" applyAlignment="1">
      <alignment vertical="center" wrapText="1"/>
    </xf>
    <xf numFmtId="0" fontId="7" fillId="13" borderId="0" xfId="1" applyFont="1" applyFill="1" applyBorder="1" applyAlignment="1">
      <alignment vertical="top" wrapText="1"/>
    </xf>
    <xf numFmtId="0" fontId="12" fillId="13" borderId="0" xfId="0" applyFont="1" applyFill="1" applyBorder="1" applyAlignment="1">
      <alignment horizontal="center" vertical="center" textRotation="90"/>
    </xf>
    <xf numFmtId="0" fontId="23" fillId="13" borderId="0" xfId="0" applyFont="1" applyFill="1" applyBorder="1"/>
    <xf numFmtId="0" fontId="22" fillId="13" borderId="0" xfId="0" applyFont="1" applyFill="1" applyBorder="1"/>
    <xf numFmtId="0" fontId="12" fillId="13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10" fillId="13" borderId="0" xfId="0" applyNumberFormat="1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0" fontId="16" fillId="13" borderId="0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 wrapText="1"/>
    </xf>
    <xf numFmtId="49" fontId="19" fillId="13" borderId="0" xfId="0" applyNumberFormat="1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textRotation="90"/>
    </xf>
    <xf numFmtId="0" fontId="0" fillId="13" borderId="0" xfId="0" applyFill="1" applyBorder="1" applyAlignment="1">
      <alignment horizontal="center" vertical="center"/>
    </xf>
    <xf numFmtId="0" fontId="13" fillId="13" borderId="0" xfId="0" applyFont="1" applyFill="1" applyBorder="1"/>
    <xf numFmtId="2" fontId="13" fillId="13" borderId="0" xfId="0" applyNumberFormat="1" applyFont="1" applyFill="1" applyBorder="1"/>
    <xf numFmtId="0" fontId="17" fillId="13" borderId="0" xfId="0" applyFont="1" applyFill="1" applyBorder="1"/>
    <xf numFmtId="0" fontId="20" fillId="13" borderId="0" xfId="0" applyFont="1" applyFill="1" applyBorder="1"/>
    <xf numFmtId="0" fontId="16" fillId="13" borderId="0" xfId="0" applyFont="1" applyFill="1" applyBorder="1"/>
    <xf numFmtId="0" fontId="14" fillId="13" borderId="0" xfId="0" applyFont="1" applyFill="1" applyBorder="1"/>
    <xf numFmtId="0" fontId="7" fillId="13" borderId="0" xfId="1" applyFont="1" applyFill="1" applyBorder="1" applyAlignment="1">
      <alignment horizontal="left" vertical="center" wrapText="1"/>
    </xf>
    <xf numFmtId="0" fontId="7" fillId="13" borderId="0" xfId="1" applyFont="1" applyFill="1" applyBorder="1" applyAlignment="1">
      <alignment vertical="center" wrapText="1"/>
    </xf>
    <xf numFmtId="0" fontId="6" fillId="13" borderId="0" xfId="1" applyFont="1" applyFill="1" applyBorder="1" applyAlignment="1">
      <alignment vertical="top" wrapText="1"/>
    </xf>
    <xf numFmtId="4" fontId="18" fillId="13" borderId="0" xfId="1" applyNumberFormat="1" applyFont="1" applyFill="1" applyBorder="1"/>
    <xf numFmtId="4" fontId="3" fillId="13" borderId="0" xfId="1" applyNumberFormat="1" applyFont="1" applyFill="1" applyBorder="1"/>
    <xf numFmtId="0" fontId="4" fillId="13" borderId="0" xfId="1" applyFont="1" applyFill="1" applyBorder="1" applyAlignment="1">
      <alignment vertical="center" wrapText="1"/>
    </xf>
    <xf numFmtId="0" fontId="15" fillId="13" borderId="0" xfId="0" applyFont="1" applyFill="1" applyBorder="1" applyAlignment="1">
      <alignment horizontal="center" vertical="center" textRotation="90"/>
    </xf>
    <xf numFmtId="0" fontId="13" fillId="13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23" fillId="13" borderId="0" xfId="0" applyFont="1" applyFill="1" applyBorder="1"/>
    <xf numFmtId="0" fontId="28" fillId="0" borderId="0" xfId="0" applyFont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right" vertical="top"/>
      <protection locked="0"/>
    </xf>
    <xf numFmtId="0" fontId="31" fillId="11" borderId="13" xfId="0" applyFont="1" applyFill="1" applyBorder="1" applyAlignment="1" applyProtection="1">
      <alignment horizontal="center" vertical="center" textRotation="90"/>
      <protection locked="0"/>
    </xf>
    <xf numFmtId="0" fontId="31" fillId="11" borderId="4" xfId="0" applyFont="1" applyFill="1" applyBorder="1" applyAlignment="1" applyProtection="1">
      <alignment horizontal="center" vertical="center" textRotation="90"/>
      <protection locked="0"/>
    </xf>
    <xf numFmtId="0" fontId="39" fillId="11" borderId="8" xfId="0" applyFont="1" applyFill="1" applyBorder="1" applyAlignment="1" applyProtection="1">
      <alignment horizontal="center" vertical="center" wrapText="1"/>
      <protection locked="0"/>
    </xf>
    <xf numFmtId="0" fontId="40" fillId="11" borderId="11" xfId="0" applyFont="1" applyFill="1" applyBorder="1" applyAlignment="1" applyProtection="1">
      <alignment horizontal="center" vertical="center" wrapText="1"/>
      <protection locked="0"/>
    </xf>
    <xf numFmtId="0" fontId="40" fillId="11" borderId="3" xfId="0" applyFont="1" applyFill="1" applyBorder="1" applyAlignment="1" applyProtection="1">
      <alignment horizontal="center" vertical="center" wrapText="1"/>
      <protection locked="0"/>
    </xf>
    <xf numFmtId="0" fontId="40" fillId="11" borderId="2" xfId="0" applyFont="1" applyFill="1" applyBorder="1" applyAlignment="1" applyProtection="1">
      <alignment horizontal="center" vertical="center" wrapText="1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40" fillId="11" borderId="11" xfId="0" applyFont="1" applyFill="1" applyBorder="1" applyAlignment="1" applyProtection="1">
      <alignment horizontal="center" vertical="center"/>
      <protection locked="0"/>
    </xf>
    <xf numFmtId="0" fontId="40" fillId="11" borderId="3" xfId="0" applyFont="1" applyFill="1" applyBorder="1" applyAlignment="1" applyProtection="1">
      <alignment horizontal="center" vertical="center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0" fontId="39" fillId="4" borderId="3" xfId="0" applyFont="1" applyFill="1" applyBorder="1" applyAlignment="1" applyProtection="1">
      <alignment horizontal="center" vertical="center" wrapText="1"/>
      <protection locked="0"/>
    </xf>
    <xf numFmtId="0" fontId="39" fillId="5" borderId="2" xfId="0" applyFont="1" applyFill="1" applyBorder="1" applyAlignment="1" applyProtection="1">
      <alignment horizontal="center" vertical="center"/>
      <protection locked="0"/>
    </xf>
    <xf numFmtId="0" fontId="39" fillId="11" borderId="8" xfId="0" applyFont="1" applyFill="1" applyBorder="1" applyAlignment="1" applyProtection="1">
      <alignment horizontal="center" vertical="center" textRotation="90"/>
      <protection locked="0"/>
    </xf>
    <xf numFmtId="0" fontId="40" fillId="11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4" xfId="0" applyFont="1" applyFill="1" applyBorder="1" applyAlignment="1" applyProtection="1">
      <alignment vertical="center"/>
      <protection locked="0"/>
    </xf>
    <xf numFmtId="0" fontId="39" fillId="11" borderId="8" xfId="0" applyFont="1" applyFill="1" applyBorder="1" applyAlignment="1" applyProtection="1">
      <alignment horizontal="center" vertical="center" textRotation="90" wrapText="1"/>
      <protection locked="0"/>
    </xf>
    <xf numFmtId="0" fontId="31" fillId="5" borderId="4" xfId="0" applyFont="1" applyFill="1" applyBorder="1" applyAlignment="1" applyProtection="1">
      <alignment horizontal="center" vertical="center" wrapText="1"/>
      <protection locked="0"/>
    </xf>
    <xf numFmtId="0" fontId="17" fillId="11" borderId="10" xfId="0" applyFont="1" applyFill="1" applyBorder="1" applyAlignment="1" applyProtection="1">
      <alignment horizontal="center" vertical="center" wrapText="1"/>
      <protection locked="0"/>
    </xf>
    <xf numFmtId="0" fontId="31" fillId="11" borderId="7" xfId="0" applyFont="1" applyFill="1" applyBorder="1" applyAlignment="1" applyProtection="1">
      <alignment horizontal="center" vertical="center" textRotation="90"/>
      <protection locked="0"/>
    </xf>
    <xf numFmtId="0" fontId="31" fillId="11" borderId="1" xfId="0" applyFont="1" applyFill="1" applyBorder="1" applyAlignment="1" applyProtection="1">
      <alignment horizontal="center" vertical="center" textRotation="90"/>
      <protection locked="0"/>
    </xf>
    <xf numFmtId="0" fontId="39" fillId="11" borderId="9" xfId="0" applyFont="1" applyFill="1" applyBorder="1" applyAlignment="1" applyProtection="1">
      <alignment horizontal="center" vertical="center" wrapText="1"/>
      <protection locked="0"/>
    </xf>
    <xf numFmtId="0" fontId="39" fillId="11" borderId="1" xfId="0" applyFont="1" applyFill="1" applyBorder="1" applyAlignment="1" applyProtection="1">
      <alignment horizontal="center" vertical="center" textRotation="90" wrapText="1"/>
      <protection locked="0"/>
    </xf>
    <xf numFmtId="0" fontId="39" fillId="5" borderId="1" xfId="0" applyFont="1" applyFill="1" applyBorder="1" applyAlignment="1" applyProtection="1">
      <alignment horizontal="center" vertical="center" wrapText="1"/>
      <protection locked="0"/>
    </xf>
    <xf numFmtId="49" fontId="39" fillId="11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9" fillId="4" borderId="1" xfId="0" applyFont="1" applyFill="1" applyBorder="1" applyAlignment="1" applyProtection="1">
      <alignment horizontal="center" vertical="center" wrapText="1"/>
      <protection locked="0"/>
    </xf>
    <xf numFmtId="0" fontId="39" fillId="5" borderId="1" xfId="0" applyFont="1" applyFill="1" applyBorder="1" applyAlignment="1" applyProtection="1">
      <alignment horizontal="center" vertical="center" textRotation="90" wrapText="1"/>
      <protection locked="0"/>
    </xf>
    <xf numFmtId="0" fontId="39" fillId="4" borderId="1" xfId="0" applyFont="1" applyFill="1" applyBorder="1" applyAlignment="1" applyProtection="1">
      <alignment horizontal="center" vertical="center" textRotation="90" wrapText="1"/>
      <protection locked="0"/>
    </xf>
    <xf numFmtId="0" fontId="39" fillId="11" borderId="9" xfId="0" applyFont="1" applyFill="1" applyBorder="1" applyAlignment="1" applyProtection="1">
      <alignment horizontal="center" vertical="center" textRotation="90"/>
      <protection locked="0"/>
    </xf>
    <xf numFmtId="0" fontId="39" fillId="11" borderId="1" xfId="0" applyFont="1" applyFill="1" applyBorder="1" applyAlignment="1" applyProtection="1">
      <alignment horizontal="center" vertical="center" wrapText="1"/>
      <protection locked="0"/>
    </xf>
    <xf numFmtId="0" fontId="39" fillId="11" borderId="9" xfId="0" applyFont="1" applyFill="1" applyBorder="1" applyAlignment="1" applyProtection="1">
      <alignment horizontal="center" vertical="center" textRotation="90" wrapText="1"/>
      <protection locked="0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39" fillId="9" borderId="4" xfId="0" applyFont="1" applyFill="1" applyBorder="1" applyProtection="1">
      <protection locked="0"/>
    </xf>
    <xf numFmtId="0" fontId="39" fillId="9" borderId="1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7"/>
  <sheetViews>
    <sheetView tabSelected="1" view="pageBreakPreview" topLeftCell="A7" zoomScale="75" zoomScaleNormal="75" zoomScaleSheetLayoutView="75" workbookViewId="0">
      <selection activeCell="F16" sqref="F16"/>
    </sheetView>
  </sheetViews>
  <sheetFormatPr defaultRowHeight="14.4"/>
  <cols>
    <col min="1" max="1" width="2.33203125" style="86" customWidth="1"/>
    <col min="2" max="2" width="2.5546875" style="87" customWidth="1"/>
    <col min="3" max="3" width="79.33203125" style="84" customWidth="1"/>
    <col min="4" max="4" width="0.5546875" style="88" customWidth="1"/>
    <col min="5" max="5" width="5.44140625" style="5" customWidth="1"/>
    <col min="6" max="6" width="5.6640625" style="5" customWidth="1"/>
    <col min="7" max="7" width="6.77734375" style="5" customWidth="1"/>
    <col min="8" max="8" width="5.44140625" style="5" customWidth="1"/>
    <col min="9" max="9" width="0.44140625" style="88" customWidth="1"/>
    <col min="10" max="10" width="5.109375" style="5" customWidth="1"/>
    <col min="11" max="11" width="5.21875" style="5" customWidth="1"/>
    <col min="12" max="12" width="5.109375" style="5" customWidth="1"/>
    <col min="13" max="13" width="5.6640625" style="5" hidden="1" customWidth="1"/>
    <col min="14" max="14" width="0.44140625" style="88" customWidth="1"/>
    <col min="15" max="15" width="5.44140625" style="45" customWidth="1"/>
    <col min="16" max="16" width="8.77734375" style="45" customWidth="1"/>
    <col min="17" max="17" width="0.44140625" style="45" customWidth="1"/>
    <col min="18" max="18" width="7" style="45" hidden="1" customWidth="1"/>
    <col min="19" max="19" width="9" style="45" hidden="1" customWidth="1"/>
    <col min="20" max="20" width="0.44140625" style="45" hidden="1" customWidth="1"/>
    <col min="21" max="21" width="5.5546875" style="45" customWidth="1"/>
    <col min="22" max="22" width="0.44140625" style="45" customWidth="1"/>
    <col min="23" max="23" width="5.44140625" style="5" customWidth="1"/>
    <col min="24" max="24" width="5.21875" style="5" customWidth="1"/>
    <col min="25" max="25" width="5" style="5" customWidth="1"/>
    <col min="26" max="26" width="0.109375" style="5" customWidth="1"/>
    <col min="27" max="27" width="0.44140625" style="88" customWidth="1"/>
    <col min="28" max="28" width="5.109375" style="5" customWidth="1"/>
    <col min="29" max="29" width="4.77734375" style="5" customWidth="1"/>
    <col min="30" max="30" width="5.44140625" style="5" customWidth="1"/>
    <col min="31" max="31" width="5.6640625" style="5" customWidth="1"/>
    <col min="32" max="32" width="5.21875" style="5" customWidth="1"/>
    <col min="33" max="33" width="0.5546875" style="5" hidden="1" customWidth="1"/>
    <col min="34" max="34" width="0.5546875" style="88" customWidth="1"/>
    <col min="35" max="35" width="5.5546875" style="5" customWidth="1"/>
    <col min="36" max="36" width="0.5546875" style="88" customWidth="1"/>
    <col min="37" max="37" width="9.109375" style="89" customWidth="1"/>
    <col min="38" max="16384" width="8.88671875" style="5"/>
  </cols>
  <sheetData>
    <row r="1" spans="1:37" ht="15" customHeight="1">
      <c r="A1" s="129" t="s">
        <v>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16.8" customHeight="1">
      <c r="A2" s="127" t="s">
        <v>98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2" customHeight="1">
      <c r="A3" s="128" t="s">
        <v>97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ht="6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s="8" customFormat="1" ht="41.4" customHeight="1">
      <c r="A5" s="130" t="s">
        <v>4</v>
      </c>
      <c r="B5" s="131" t="s">
        <v>3</v>
      </c>
      <c r="C5" s="132" t="s">
        <v>9</v>
      </c>
      <c r="D5" s="162"/>
      <c r="E5" s="133" t="s">
        <v>2</v>
      </c>
      <c r="F5" s="134"/>
      <c r="G5" s="134"/>
      <c r="H5" s="135"/>
      <c r="I5" s="136"/>
      <c r="J5" s="133" t="s">
        <v>1</v>
      </c>
      <c r="K5" s="134"/>
      <c r="L5" s="134"/>
      <c r="M5" s="135"/>
      <c r="N5" s="136"/>
      <c r="O5" s="137" t="s">
        <v>17</v>
      </c>
      <c r="P5" s="138"/>
      <c r="Q5" s="139"/>
      <c r="R5" s="140" t="s">
        <v>18</v>
      </c>
      <c r="S5" s="140"/>
      <c r="T5" s="141"/>
      <c r="U5" s="142" t="s">
        <v>19</v>
      </c>
      <c r="V5" s="141"/>
      <c r="W5" s="143" t="s">
        <v>99</v>
      </c>
      <c r="X5" s="143"/>
      <c r="Y5" s="143"/>
      <c r="Z5" s="143"/>
      <c r="AA5" s="144"/>
      <c r="AB5" s="133" t="s">
        <v>6</v>
      </c>
      <c r="AC5" s="134"/>
      <c r="AD5" s="134"/>
      <c r="AE5" s="134"/>
      <c r="AF5" s="134"/>
      <c r="AG5" s="135"/>
      <c r="AH5" s="136"/>
      <c r="AI5" s="145" t="s">
        <v>24</v>
      </c>
      <c r="AJ5" s="146"/>
      <c r="AK5" s="147" t="s">
        <v>16</v>
      </c>
    </row>
    <row r="6" spans="1:37" s="9" customFormat="1" ht="231.6" customHeight="1">
      <c r="A6" s="148"/>
      <c r="B6" s="149"/>
      <c r="C6" s="150"/>
      <c r="D6" s="163"/>
      <c r="E6" s="151" t="s">
        <v>26</v>
      </c>
      <c r="F6" s="151" t="s">
        <v>25</v>
      </c>
      <c r="G6" s="151" t="s">
        <v>27</v>
      </c>
      <c r="H6" s="151" t="s">
        <v>0</v>
      </c>
      <c r="I6" s="152"/>
      <c r="J6" s="153" t="s">
        <v>28</v>
      </c>
      <c r="K6" s="153" t="s">
        <v>29</v>
      </c>
      <c r="L6" s="151" t="s">
        <v>93</v>
      </c>
      <c r="M6" s="154" t="s">
        <v>12</v>
      </c>
      <c r="N6" s="152"/>
      <c r="O6" s="151" t="s">
        <v>95</v>
      </c>
      <c r="P6" s="151" t="s">
        <v>94</v>
      </c>
      <c r="Q6" s="155"/>
      <c r="R6" s="156" t="s">
        <v>32</v>
      </c>
      <c r="S6" s="156" t="s">
        <v>33</v>
      </c>
      <c r="T6" s="152"/>
      <c r="U6" s="157"/>
      <c r="V6" s="152"/>
      <c r="W6" s="151" t="s">
        <v>7</v>
      </c>
      <c r="X6" s="151" t="s">
        <v>21</v>
      </c>
      <c r="Y6" s="151" t="s">
        <v>20</v>
      </c>
      <c r="Z6" s="158" t="s">
        <v>12</v>
      </c>
      <c r="AA6" s="152"/>
      <c r="AB6" s="151" t="s">
        <v>22</v>
      </c>
      <c r="AC6" s="151" t="s">
        <v>23</v>
      </c>
      <c r="AD6" s="151" t="s">
        <v>35</v>
      </c>
      <c r="AE6" s="151" t="s">
        <v>34</v>
      </c>
      <c r="AF6" s="151" t="s">
        <v>14</v>
      </c>
      <c r="AG6" s="158" t="s">
        <v>12</v>
      </c>
      <c r="AH6" s="152"/>
      <c r="AI6" s="159"/>
      <c r="AJ6" s="160"/>
      <c r="AK6" s="161"/>
    </row>
    <row r="7" spans="1:37" ht="19.95" customHeight="1">
      <c r="A7" s="10" t="s">
        <v>30</v>
      </c>
      <c r="B7" s="11">
        <v>1</v>
      </c>
      <c r="C7" s="12" t="s">
        <v>36</v>
      </c>
      <c r="D7" s="13"/>
      <c r="E7" s="14">
        <v>57</v>
      </c>
      <c r="F7" s="14">
        <v>54</v>
      </c>
      <c r="G7" s="15">
        <v>95</v>
      </c>
      <c r="H7" s="16">
        <v>7</v>
      </c>
      <c r="I7" s="17"/>
      <c r="J7" s="18">
        <v>1</v>
      </c>
      <c r="K7" s="18">
        <v>1</v>
      </c>
      <c r="L7" s="18"/>
      <c r="M7" s="19">
        <f t="shared" ref="M7:M21" si="0">J7+K7+L7</f>
        <v>2</v>
      </c>
      <c r="N7" s="17"/>
      <c r="O7" s="20">
        <v>1</v>
      </c>
      <c r="P7" s="20">
        <v>1</v>
      </c>
      <c r="Q7" s="17"/>
      <c r="R7" s="20"/>
      <c r="S7" s="20"/>
      <c r="T7" s="17"/>
      <c r="U7" s="20">
        <v>1</v>
      </c>
      <c r="V7" s="17"/>
      <c r="W7" s="21"/>
      <c r="X7" s="21">
        <v>1</v>
      </c>
      <c r="Y7" s="21"/>
      <c r="Z7" s="19"/>
      <c r="AA7" s="17"/>
      <c r="AB7" s="21"/>
      <c r="AC7" s="21"/>
      <c r="AD7" s="21">
        <v>2</v>
      </c>
      <c r="AE7" s="21">
        <v>1</v>
      </c>
      <c r="AF7" s="21">
        <v>1</v>
      </c>
      <c r="AG7" s="19">
        <f t="shared" ref="AG7:AG19" si="1">SUM(AB7:AF7)</f>
        <v>4</v>
      </c>
      <c r="AH7" s="22"/>
      <c r="AI7" s="23">
        <v>1</v>
      </c>
      <c r="AJ7" s="24"/>
      <c r="AK7" s="25">
        <f>H7+J7+K7+L7+O7+P7+U7+W7+X7+Y7+AB7+AC7+AD7+AE7+AF7+AI7</f>
        <v>18</v>
      </c>
    </row>
    <row r="8" spans="1:37" ht="19.95" customHeight="1">
      <c r="A8" s="10"/>
      <c r="B8" s="11">
        <v>2</v>
      </c>
      <c r="C8" s="26" t="s">
        <v>37</v>
      </c>
      <c r="D8" s="27"/>
      <c r="E8" s="28">
        <v>132</v>
      </c>
      <c r="F8" s="28">
        <v>124</v>
      </c>
      <c r="G8" s="29">
        <v>94</v>
      </c>
      <c r="H8" s="30">
        <v>7</v>
      </c>
      <c r="I8" s="31"/>
      <c r="J8" s="32">
        <v>1</v>
      </c>
      <c r="K8" s="32"/>
      <c r="L8" s="32"/>
      <c r="M8" s="33">
        <f t="shared" si="0"/>
        <v>1</v>
      </c>
      <c r="N8" s="34"/>
      <c r="O8" s="35">
        <v>1</v>
      </c>
      <c r="P8" s="35">
        <v>1</v>
      </c>
      <c r="Q8" s="34"/>
      <c r="R8" s="35"/>
      <c r="S8" s="35"/>
      <c r="T8" s="34"/>
      <c r="U8" s="35"/>
      <c r="V8" s="34"/>
      <c r="W8" s="28">
        <v>1</v>
      </c>
      <c r="X8" s="28"/>
      <c r="Y8" s="28">
        <v>1</v>
      </c>
      <c r="Z8" s="33"/>
      <c r="AA8" s="31"/>
      <c r="AB8" s="35">
        <v>1</v>
      </c>
      <c r="AC8" s="28"/>
      <c r="AD8" s="28"/>
      <c r="AE8" s="28"/>
      <c r="AF8" s="28">
        <v>1</v>
      </c>
      <c r="AG8" s="33">
        <f t="shared" si="1"/>
        <v>2</v>
      </c>
      <c r="AH8" s="36"/>
      <c r="AI8" s="35"/>
      <c r="AJ8" s="37"/>
      <c r="AK8" s="25">
        <f t="shared" ref="AK8:AK21" si="2">H8+J8+K8+L8+O8+P8+U8+W8+X8+Y8+AB8+AC8+AD8+AE8+AF8+AI8</f>
        <v>14</v>
      </c>
    </row>
    <row r="9" spans="1:37" ht="18">
      <c r="A9" s="10"/>
      <c r="B9" s="11">
        <v>3</v>
      </c>
      <c r="C9" s="12" t="s">
        <v>100</v>
      </c>
      <c r="D9" s="13"/>
      <c r="E9" s="14">
        <v>55</v>
      </c>
      <c r="F9" s="14">
        <v>50</v>
      </c>
      <c r="G9" s="15">
        <v>91</v>
      </c>
      <c r="H9" s="16">
        <v>7</v>
      </c>
      <c r="I9" s="17"/>
      <c r="J9" s="18">
        <v>1</v>
      </c>
      <c r="K9" s="18"/>
      <c r="L9" s="18"/>
      <c r="M9" s="19">
        <f t="shared" si="0"/>
        <v>1</v>
      </c>
      <c r="N9" s="17"/>
      <c r="O9" s="20"/>
      <c r="P9" s="20">
        <v>1</v>
      </c>
      <c r="Q9" s="17"/>
      <c r="R9" s="20"/>
      <c r="S9" s="20"/>
      <c r="T9" s="17"/>
      <c r="U9" s="20"/>
      <c r="V9" s="17"/>
      <c r="W9" s="21"/>
      <c r="X9" s="21">
        <v>1</v>
      </c>
      <c r="Y9" s="21">
        <v>1</v>
      </c>
      <c r="Z9" s="19">
        <f t="shared" ref="Z9:Z19" si="3">W9+Y9</f>
        <v>1</v>
      </c>
      <c r="AA9" s="17"/>
      <c r="AB9" s="21">
        <v>1</v>
      </c>
      <c r="AC9" s="21"/>
      <c r="AD9" s="21"/>
      <c r="AE9" s="21"/>
      <c r="AF9" s="21">
        <v>2</v>
      </c>
      <c r="AG9" s="19">
        <f t="shared" si="1"/>
        <v>3</v>
      </c>
      <c r="AH9" s="22"/>
      <c r="AI9" s="23"/>
      <c r="AJ9" s="24"/>
      <c r="AK9" s="25">
        <f t="shared" si="2"/>
        <v>14</v>
      </c>
    </row>
    <row r="10" spans="1:37" ht="19.95" customHeight="1">
      <c r="A10" s="10"/>
      <c r="B10" s="11">
        <v>5</v>
      </c>
      <c r="C10" s="26" t="s">
        <v>38</v>
      </c>
      <c r="D10" s="27"/>
      <c r="E10" s="28">
        <v>182</v>
      </c>
      <c r="F10" s="28">
        <v>138</v>
      </c>
      <c r="G10" s="29">
        <v>76</v>
      </c>
      <c r="H10" s="30">
        <v>5</v>
      </c>
      <c r="I10" s="31"/>
      <c r="J10" s="32">
        <v>1</v>
      </c>
      <c r="K10" s="32">
        <v>1</v>
      </c>
      <c r="L10" s="32">
        <v>1</v>
      </c>
      <c r="M10" s="33">
        <f t="shared" si="0"/>
        <v>3</v>
      </c>
      <c r="N10" s="36"/>
      <c r="O10" s="38"/>
      <c r="P10" s="38"/>
      <c r="Q10" s="36"/>
      <c r="R10" s="35"/>
      <c r="S10" s="38"/>
      <c r="T10" s="36"/>
      <c r="U10" s="35">
        <v>1</v>
      </c>
      <c r="V10" s="36"/>
      <c r="W10" s="28">
        <v>1</v>
      </c>
      <c r="X10" s="28">
        <v>1</v>
      </c>
      <c r="Y10" s="28"/>
      <c r="Z10" s="33">
        <f t="shared" si="3"/>
        <v>1</v>
      </c>
      <c r="AA10" s="36"/>
      <c r="AB10" s="35"/>
      <c r="AC10" s="28"/>
      <c r="AD10" s="28"/>
      <c r="AE10" s="28"/>
      <c r="AF10" s="28">
        <v>1</v>
      </c>
      <c r="AG10" s="33">
        <f t="shared" si="1"/>
        <v>1</v>
      </c>
      <c r="AH10" s="36"/>
      <c r="AI10" s="35"/>
      <c r="AJ10" s="39"/>
      <c r="AK10" s="25">
        <f t="shared" si="2"/>
        <v>12</v>
      </c>
    </row>
    <row r="11" spans="1:37" ht="19.95" customHeight="1">
      <c r="A11" s="10"/>
      <c r="B11" s="11">
        <v>6</v>
      </c>
      <c r="C11" s="26" t="s">
        <v>39</v>
      </c>
      <c r="D11" s="27"/>
      <c r="E11" s="28">
        <v>145</v>
      </c>
      <c r="F11" s="28">
        <v>142</v>
      </c>
      <c r="G11" s="29">
        <v>98</v>
      </c>
      <c r="H11" s="30">
        <v>7</v>
      </c>
      <c r="I11" s="31"/>
      <c r="J11" s="32">
        <v>1</v>
      </c>
      <c r="K11" s="32">
        <v>1</v>
      </c>
      <c r="L11" s="32"/>
      <c r="M11" s="33">
        <f t="shared" si="0"/>
        <v>2</v>
      </c>
      <c r="N11" s="31"/>
      <c r="O11" s="40"/>
      <c r="P11" s="40">
        <v>1</v>
      </c>
      <c r="Q11" s="31"/>
      <c r="R11" s="40"/>
      <c r="S11" s="40"/>
      <c r="T11" s="31"/>
      <c r="U11" s="40"/>
      <c r="V11" s="31"/>
      <c r="W11" s="28"/>
      <c r="X11" s="28">
        <v>1</v>
      </c>
      <c r="Y11" s="28"/>
      <c r="Z11" s="33">
        <f t="shared" si="3"/>
        <v>0</v>
      </c>
      <c r="AA11" s="31"/>
      <c r="AB11" s="35"/>
      <c r="AC11" s="28"/>
      <c r="AD11" s="28"/>
      <c r="AE11" s="28"/>
      <c r="AF11" s="28"/>
      <c r="AG11" s="33">
        <f t="shared" si="1"/>
        <v>0</v>
      </c>
      <c r="AH11" s="36"/>
      <c r="AI11" s="35"/>
      <c r="AJ11" s="39"/>
      <c r="AK11" s="25">
        <f t="shared" si="2"/>
        <v>11</v>
      </c>
    </row>
    <row r="12" spans="1:37" ht="19.95" customHeight="1">
      <c r="A12" s="10"/>
      <c r="B12" s="11">
        <v>7</v>
      </c>
      <c r="C12" s="12" t="s">
        <v>40</v>
      </c>
      <c r="D12" s="13"/>
      <c r="E12" s="14">
        <v>156</v>
      </c>
      <c r="F12" s="14">
        <v>127</v>
      </c>
      <c r="G12" s="15">
        <v>81</v>
      </c>
      <c r="H12" s="16">
        <v>6</v>
      </c>
      <c r="I12" s="17"/>
      <c r="J12" s="18">
        <v>1</v>
      </c>
      <c r="K12" s="18"/>
      <c r="L12" s="18"/>
      <c r="M12" s="19">
        <f t="shared" si="0"/>
        <v>1</v>
      </c>
      <c r="N12" s="17"/>
      <c r="O12" s="20"/>
      <c r="P12" s="20">
        <v>1</v>
      </c>
      <c r="Q12" s="17"/>
      <c r="R12" s="20"/>
      <c r="S12" s="20"/>
      <c r="T12" s="17"/>
      <c r="U12" s="20"/>
      <c r="V12" s="17"/>
      <c r="W12" s="21">
        <v>1</v>
      </c>
      <c r="X12" s="21"/>
      <c r="Y12" s="21"/>
      <c r="Z12" s="19">
        <f t="shared" si="3"/>
        <v>1</v>
      </c>
      <c r="AA12" s="17"/>
      <c r="AB12" s="21"/>
      <c r="AC12" s="21"/>
      <c r="AD12" s="21"/>
      <c r="AE12" s="21"/>
      <c r="AF12" s="21">
        <v>1</v>
      </c>
      <c r="AG12" s="19">
        <f t="shared" si="1"/>
        <v>1</v>
      </c>
      <c r="AH12" s="22"/>
      <c r="AI12" s="23"/>
      <c r="AJ12" s="24"/>
      <c r="AK12" s="25">
        <f t="shared" si="2"/>
        <v>10</v>
      </c>
    </row>
    <row r="13" spans="1:37" ht="19.95" customHeight="1">
      <c r="A13" s="10"/>
      <c r="B13" s="11">
        <v>8</v>
      </c>
      <c r="C13" s="26" t="s">
        <v>41</v>
      </c>
      <c r="D13" s="27"/>
      <c r="E13" s="28">
        <v>221</v>
      </c>
      <c r="F13" s="28">
        <v>120</v>
      </c>
      <c r="G13" s="29">
        <v>54</v>
      </c>
      <c r="H13" s="30">
        <v>3</v>
      </c>
      <c r="I13" s="31"/>
      <c r="J13" s="32">
        <v>1</v>
      </c>
      <c r="K13" s="32"/>
      <c r="L13" s="32"/>
      <c r="M13" s="33">
        <f t="shared" si="0"/>
        <v>1</v>
      </c>
      <c r="N13" s="36"/>
      <c r="O13" s="35">
        <v>1</v>
      </c>
      <c r="P13" s="35">
        <v>1</v>
      </c>
      <c r="Q13" s="36"/>
      <c r="R13" s="38"/>
      <c r="S13" s="38"/>
      <c r="T13" s="36"/>
      <c r="U13" s="38"/>
      <c r="V13" s="36"/>
      <c r="W13" s="28"/>
      <c r="X13" s="28"/>
      <c r="Y13" s="28">
        <v>1</v>
      </c>
      <c r="Z13" s="33">
        <f t="shared" si="3"/>
        <v>1</v>
      </c>
      <c r="AA13" s="36"/>
      <c r="AB13" s="35"/>
      <c r="AC13" s="28">
        <v>1</v>
      </c>
      <c r="AD13" s="28"/>
      <c r="AE13" s="28"/>
      <c r="AF13" s="28">
        <v>1</v>
      </c>
      <c r="AG13" s="33">
        <f t="shared" si="1"/>
        <v>2</v>
      </c>
      <c r="AH13" s="36"/>
      <c r="AI13" s="35"/>
      <c r="AJ13" s="39"/>
      <c r="AK13" s="25">
        <f t="shared" si="2"/>
        <v>9</v>
      </c>
    </row>
    <row r="14" spans="1:37" ht="19.95" customHeight="1">
      <c r="A14" s="10"/>
      <c r="B14" s="11">
        <v>9</v>
      </c>
      <c r="C14" s="26" t="s">
        <v>42</v>
      </c>
      <c r="D14" s="41"/>
      <c r="E14" s="14">
        <v>100</v>
      </c>
      <c r="F14" s="14">
        <v>69</v>
      </c>
      <c r="G14" s="15">
        <v>69</v>
      </c>
      <c r="H14" s="16">
        <v>4</v>
      </c>
      <c r="I14" s="17"/>
      <c r="J14" s="18">
        <v>1</v>
      </c>
      <c r="K14" s="18"/>
      <c r="L14" s="18"/>
      <c r="M14" s="19">
        <f t="shared" si="0"/>
        <v>1</v>
      </c>
      <c r="N14" s="17"/>
      <c r="O14" s="20">
        <v>1</v>
      </c>
      <c r="P14" s="20">
        <v>1</v>
      </c>
      <c r="Q14" s="17"/>
      <c r="R14" s="20"/>
      <c r="S14" s="20"/>
      <c r="T14" s="17"/>
      <c r="U14" s="20"/>
      <c r="V14" s="17"/>
      <c r="W14" s="21"/>
      <c r="X14" s="21"/>
      <c r="Y14" s="21"/>
      <c r="Z14" s="19">
        <f t="shared" si="3"/>
        <v>0</v>
      </c>
      <c r="AA14" s="17"/>
      <c r="AB14" s="21"/>
      <c r="AC14" s="21"/>
      <c r="AD14" s="21"/>
      <c r="AE14" s="21"/>
      <c r="AF14" s="21">
        <v>1</v>
      </c>
      <c r="AG14" s="19">
        <f t="shared" si="1"/>
        <v>1</v>
      </c>
      <c r="AH14" s="22"/>
      <c r="AI14" s="23">
        <v>0.5</v>
      </c>
      <c r="AJ14" s="24"/>
      <c r="AK14" s="25">
        <f t="shared" si="2"/>
        <v>8.5</v>
      </c>
    </row>
    <row r="15" spans="1:37" ht="19.95" customHeight="1">
      <c r="A15" s="10"/>
      <c r="B15" s="11">
        <v>10</v>
      </c>
      <c r="C15" s="12" t="s">
        <v>43</v>
      </c>
      <c r="D15" s="13"/>
      <c r="E15" s="14">
        <v>46</v>
      </c>
      <c r="F15" s="14">
        <v>36</v>
      </c>
      <c r="G15" s="15">
        <v>78</v>
      </c>
      <c r="H15" s="16">
        <v>5</v>
      </c>
      <c r="I15" s="17"/>
      <c r="J15" s="18">
        <v>1</v>
      </c>
      <c r="K15" s="18"/>
      <c r="L15" s="18"/>
      <c r="M15" s="19">
        <f t="shared" si="0"/>
        <v>1</v>
      </c>
      <c r="N15" s="17"/>
      <c r="O15" s="20"/>
      <c r="P15" s="20">
        <v>1</v>
      </c>
      <c r="Q15" s="17"/>
      <c r="R15" s="20"/>
      <c r="S15" s="20"/>
      <c r="T15" s="17"/>
      <c r="U15" s="20"/>
      <c r="V15" s="17"/>
      <c r="W15" s="21"/>
      <c r="X15" s="21">
        <v>1</v>
      </c>
      <c r="Y15" s="21"/>
      <c r="Z15" s="19">
        <f t="shared" si="3"/>
        <v>0</v>
      </c>
      <c r="AA15" s="17"/>
      <c r="AB15" s="21"/>
      <c r="AC15" s="21"/>
      <c r="AD15" s="21"/>
      <c r="AE15" s="21"/>
      <c r="AF15" s="21"/>
      <c r="AG15" s="19">
        <f t="shared" si="1"/>
        <v>0</v>
      </c>
      <c r="AH15" s="22"/>
      <c r="AI15" s="23"/>
      <c r="AJ15" s="24"/>
      <c r="AK15" s="25">
        <f>H15+J15+K15+L15+O15+P15+U15+W15+X15+Y15+AB15+AC15+AD15+AE15+AF15+AI15</f>
        <v>8</v>
      </c>
    </row>
    <row r="16" spans="1:37" ht="19.95" customHeight="1">
      <c r="A16" s="10"/>
      <c r="B16" s="11">
        <v>11</v>
      </c>
      <c r="C16" s="12" t="s">
        <v>101</v>
      </c>
      <c r="D16" s="13"/>
      <c r="E16" s="14">
        <v>187</v>
      </c>
      <c r="F16" s="14">
        <v>141</v>
      </c>
      <c r="G16" s="15">
        <v>75</v>
      </c>
      <c r="H16" s="16">
        <v>5</v>
      </c>
      <c r="I16" s="17"/>
      <c r="J16" s="18">
        <v>1</v>
      </c>
      <c r="K16" s="18">
        <v>1</v>
      </c>
      <c r="L16" s="18"/>
      <c r="M16" s="53">
        <f>J16+K16+L16</f>
        <v>2</v>
      </c>
      <c r="N16" s="17"/>
      <c r="O16" s="20"/>
      <c r="P16" s="23">
        <v>1</v>
      </c>
      <c r="Q16" s="47"/>
      <c r="R16" s="20"/>
      <c r="S16" s="20"/>
      <c r="T16" s="17"/>
      <c r="U16" s="20"/>
      <c r="V16" s="17"/>
      <c r="W16" s="21"/>
      <c r="X16" s="21"/>
      <c r="Y16" s="21"/>
      <c r="Z16" s="53">
        <f>W16+Y16</f>
        <v>0</v>
      </c>
      <c r="AA16" s="17"/>
      <c r="AB16" s="21"/>
      <c r="AC16" s="21"/>
      <c r="AD16" s="21"/>
      <c r="AE16" s="21"/>
      <c r="AF16" s="21"/>
      <c r="AG16" s="53">
        <f>SUM(AB16:AF16)</f>
        <v>0</v>
      </c>
      <c r="AH16" s="47"/>
      <c r="AI16" s="23"/>
      <c r="AJ16" s="24"/>
      <c r="AK16" s="25">
        <f>H16+J16+K16+L16+O16+P16+U16+W16+X16+Y16+AB16+AC16+AD16+AE16+AF16+AI16</f>
        <v>8</v>
      </c>
    </row>
    <row r="17" spans="1:37" ht="19.95" customHeight="1">
      <c r="A17" s="10"/>
      <c r="B17" s="11">
        <v>12</v>
      </c>
      <c r="C17" s="26" t="s">
        <v>11</v>
      </c>
      <c r="D17" s="27"/>
      <c r="E17" s="14">
        <v>44</v>
      </c>
      <c r="F17" s="14">
        <v>43</v>
      </c>
      <c r="G17" s="15">
        <v>98</v>
      </c>
      <c r="H17" s="16">
        <v>7</v>
      </c>
      <c r="I17" s="17"/>
      <c r="J17" s="18"/>
      <c r="K17" s="18"/>
      <c r="L17" s="18"/>
      <c r="M17" s="19">
        <f t="shared" si="0"/>
        <v>0</v>
      </c>
      <c r="N17" s="17"/>
      <c r="O17" s="20"/>
      <c r="P17" s="20"/>
      <c r="Q17" s="17"/>
      <c r="R17" s="20"/>
      <c r="S17" s="20"/>
      <c r="T17" s="17"/>
      <c r="U17" s="20"/>
      <c r="V17" s="17"/>
      <c r="W17" s="21"/>
      <c r="X17" s="21"/>
      <c r="Y17" s="21"/>
      <c r="Z17" s="19">
        <f t="shared" si="3"/>
        <v>0</v>
      </c>
      <c r="AA17" s="17"/>
      <c r="AB17" s="21"/>
      <c r="AC17" s="21"/>
      <c r="AD17" s="21"/>
      <c r="AE17" s="21"/>
      <c r="AF17" s="21"/>
      <c r="AG17" s="19">
        <f t="shared" si="1"/>
        <v>0</v>
      </c>
      <c r="AH17" s="22"/>
      <c r="AI17" s="23"/>
      <c r="AJ17" s="24"/>
      <c r="AK17" s="25">
        <f t="shared" si="2"/>
        <v>7</v>
      </c>
    </row>
    <row r="18" spans="1:37" ht="19.95" customHeight="1">
      <c r="A18" s="10"/>
      <c r="B18" s="11">
        <v>13</v>
      </c>
      <c r="C18" s="26" t="s">
        <v>8</v>
      </c>
      <c r="D18" s="27"/>
      <c r="E18" s="28">
        <v>126</v>
      </c>
      <c r="F18" s="28">
        <v>92</v>
      </c>
      <c r="G18" s="29">
        <v>73</v>
      </c>
      <c r="H18" s="30">
        <v>5</v>
      </c>
      <c r="I18" s="31"/>
      <c r="J18" s="32">
        <v>1</v>
      </c>
      <c r="K18" s="32"/>
      <c r="L18" s="32"/>
      <c r="M18" s="33">
        <f t="shared" si="0"/>
        <v>1</v>
      </c>
      <c r="N18" s="36"/>
      <c r="O18" s="38"/>
      <c r="P18" s="35">
        <v>1</v>
      </c>
      <c r="Q18" s="36"/>
      <c r="R18" s="38"/>
      <c r="S18" s="38"/>
      <c r="T18" s="36"/>
      <c r="U18" s="38"/>
      <c r="V18" s="36"/>
      <c r="W18" s="28"/>
      <c r="X18" s="28"/>
      <c r="Y18" s="28"/>
      <c r="Z18" s="33">
        <f t="shared" si="3"/>
        <v>0</v>
      </c>
      <c r="AA18" s="36"/>
      <c r="AB18" s="35"/>
      <c r="AC18" s="28"/>
      <c r="AD18" s="28"/>
      <c r="AE18" s="28"/>
      <c r="AF18" s="28"/>
      <c r="AG18" s="33">
        <f t="shared" si="1"/>
        <v>0</v>
      </c>
      <c r="AH18" s="36"/>
      <c r="AI18" s="35"/>
      <c r="AJ18" s="39"/>
      <c r="AK18" s="25">
        <f t="shared" si="2"/>
        <v>7</v>
      </c>
    </row>
    <row r="19" spans="1:37" ht="19.95" customHeight="1">
      <c r="A19" s="10"/>
      <c r="B19" s="11">
        <v>14</v>
      </c>
      <c r="C19" s="12" t="s">
        <v>44</v>
      </c>
      <c r="D19" s="13"/>
      <c r="E19" s="14">
        <v>80</v>
      </c>
      <c r="F19" s="14">
        <v>35</v>
      </c>
      <c r="G19" s="15">
        <v>44</v>
      </c>
      <c r="H19" s="16">
        <v>2</v>
      </c>
      <c r="I19" s="17"/>
      <c r="J19" s="18">
        <v>1</v>
      </c>
      <c r="K19" s="18"/>
      <c r="L19" s="18"/>
      <c r="M19" s="19">
        <f t="shared" si="0"/>
        <v>1</v>
      </c>
      <c r="N19" s="17"/>
      <c r="O19" s="20"/>
      <c r="P19" s="20">
        <v>1</v>
      </c>
      <c r="Q19" s="17"/>
      <c r="R19" s="20"/>
      <c r="S19" s="20"/>
      <c r="T19" s="17"/>
      <c r="U19" s="20"/>
      <c r="V19" s="17"/>
      <c r="W19" s="21"/>
      <c r="X19" s="21">
        <v>1</v>
      </c>
      <c r="Y19" s="21"/>
      <c r="Z19" s="19">
        <f t="shared" si="3"/>
        <v>0</v>
      </c>
      <c r="AA19" s="17"/>
      <c r="AB19" s="21"/>
      <c r="AC19" s="21"/>
      <c r="AD19" s="21"/>
      <c r="AE19" s="21"/>
      <c r="AF19" s="21"/>
      <c r="AG19" s="19">
        <f t="shared" si="1"/>
        <v>0</v>
      </c>
      <c r="AH19" s="22"/>
      <c r="AI19" s="23"/>
      <c r="AJ19" s="24"/>
      <c r="AK19" s="25">
        <f t="shared" si="2"/>
        <v>5</v>
      </c>
    </row>
    <row r="20" spans="1:37" ht="19.95" customHeight="1">
      <c r="A20" s="10"/>
      <c r="B20" s="11">
        <v>15</v>
      </c>
      <c r="C20" s="12" t="s">
        <v>45</v>
      </c>
      <c r="D20" s="13"/>
      <c r="E20" s="14">
        <v>378</v>
      </c>
      <c r="F20" s="14">
        <v>40</v>
      </c>
      <c r="G20" s="15">
        <v>11</v>
      </c>
      <c r="H20" s="16">
        <v>0.5</v>
      </c>
      <c r="I20" s="17"/>
      <c r="J20" s="18">
        <v>1</v>
      </c>
      <c r="K20" s="18"/>
      <c r="L20" s="18"/>
      <c r="M20" s="19">
        <f t="shared" si="0"/>
        <v>1</v>
      </c>
      <c r="N20" s="17"/>
      <c r="O20" s="20"/>
      <c r="P20" s="20">
        <v>1</v>
      </c>
      <c r="Q20" s="17"/>
      <c r="R20" s="20"/>
      <c r="S20" s="20"/>
      <c r="T20" s="17"/>
      <c r="U20" s="20"/>
      <c r="V20" s="17"/>
      <c r="W20" s="21"/>
      <c r="X20" s="21"/>
      <c r="Y20" s="21"/>
      <c r="Z20" s="19"/>
      <c r="AA20" s="17"/>
      <c r="AB20" s="21"/>
      <c r="AC20" s="21"/>
      <c r="AD20" s="21"/>
      <c r="AE20" s="21"/>
      <c r="AF20" s="21"/>
      <c r="AG20" s="19"/>
      <c r="AH20" s="22"/>
      <c r="AI20" s="23"/>
      <c r="AJ20" s="24"/>
      <c r="AK20" s="25">
        <f t="shared" si="2"/>
        <v>2.5</v>
      </c>
    </row>
    <row r="21" spans="1:37" ht="19.95" customHeight="1">
      <c r="A21" s="10"/>
      <c r="B21" s="11">
        <v>16</v>
      </c>
      <c r="C21" s="26" t="s">
        <v>15</v>
      </c>
      <c r="D21" s="27"/>
      <c r="E21" s="14">
        <v>153</v>
      </c>
      <c r="F21" s="14">
        <v>5</v>
      </c>
      <c r="G21" s="15">
        <v>3</v>
      </c>
      <c r="H21" s="16">
        <v>0.5</v>
      </c>
      <c r="I21" s="17"/>
      <c r="J21" s="18"/>
      <c r="K21" s="18"/>
      <c r="L21" s="18"/>
      <c r="M21" s="19">
        <f t="shared" si="0"/>
        <v>0</v>
      </c>
      <c r="N21" s="17"/>
      <c r="O21" s="20"/>
      <c r="P21" s="20">
        <v>1</v>
      </c>
      <c r="Q21" s="17"/>
      <c r="R21" s="20"/>
      <c r="S21" s="20"/>
      <c r="T21" s="17"/>
      <c r="U21" s="20"/>
      <c r="V21" s="17"/>
      <c r="W21" s="21"/>
      <c r="X21" s="21"/>
      <c r="Y21" s="21"/>
      <c r="Z21" s="19">
        <f>W21+Y21</f>
        <v>0</v>
      </c>
      <c r="AA21" s="17"/>
      <c r="AB21" s="21"/>
      <c r="AC21" s="21"/>
      <c r="AD21" s="21"/>
      <c r="AE21" s="21"/>
      <c r="AF21" s="21"/>
      <c r="AG21" s="19">
        <f>SUM(AB21:AF21)</f>
        <v>0</v>
      </c>
      <c r="AH21" s="22"/>
      <c r="AI21" s="23"/>
      <c r="AJ21" s="24"/>
      <c r="AK21" s="25">
        <f t="shared" si="2"/>
        <v>1.5</v>
      </c>
    </row>
    <row r="22" spans="1:37" s="45" customFormat="1" ht="3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 ht="19.95" customHeight="1">
      <c r="A23" s="10" t="s">
        <v>31</v>
      </c>
      <c r="B23" s="11">
        <v>1</v>
      </c>
      <c r="C23" s="26" t="s">
        <v>46</v>
      </c>
      <c r="D23" s="27"/>
      <c r="E23" s="21">
        <v>238</v>
      </c>
      <c r="F23" s="21">
        <v>231</v>
      </c>
      <c r="G23" s="46">
        <v>97</v>
      </c>
      <c r="H23" s="16">
        <v>7</v>
      </c>
      <c r="I23" s="17"/>
      <c r="J23" s="18">
        <v>1</v>
      </c>
      <c r="K23" s="18">
        <v>1</v>
      </c>
      <c r="L23" s="18"/>
      <c r="M23" s="19">
        <f t="shared" ref="M23:M42" si="4">J23+K23+L23</f>
        <v>2</v>
      </c>
      <c r="N23" s="47"/>
      <c r="O23" s="23">
        <v>1</v>
      </c>
      <c r="P23" s="23">
        <v>1</v>
      </c>
      <c r="Q23" s="47"/>
      <c r="R23" s="23"/>
      <c r="S23" s="23"/>
      <c r="T23" s="47"/>
      <c r="U23" s="23"/>
      <c r="V23" s="47"/>
      <c r="W23" s="21"/>
      <c r="X23" s="21">
        <v>1</v>
      </c>
      <c r="Y23" s="21">
        <v>1</v>
      </c>
      <c r="Z23" s="19">
        <f t="shared" ref="Z23:Z42" si="5">W23+Y23</f>
        <v>1</v>
      </c>
      <c r="AA23" s="17"/>
      <c r="AB23" s="23">
        <v>2</v>
      </c>
      <c r="AC23" s="21"/>
      <c r="AD23" s="21"/>
      <c r="AE23" s="21">
        <v>1</v>
      </c>
      <c r="AF23" s="21">
        <v>2</v>
      </c>
      <c r="AG23" s="19">
        <f t="shared" ref="AG23:AG42" si="6">SUM(AB23:AF23)</f>
        <v>5</v>
      </c>
      <c r="AH23" s="22"/>
      <c r="AI23" s="23"/>
      <c r="AJ23" s="48"/>
      <c r="AK23" s="25">
        <f>H23+J23+K23+L23+O23+P23+U23+W23+X23+Y23+AB23+AC23+AD23+AE23+AF23+AI23</f>
        <v>18</v>
      </c>
    </row>
    <row r="24" spans="1:37" ht="19.95" customHeight="1">
      <c r="A24" s="10"/>
      <c r="B24" s="11">
        <v>2</v>
      </c>
      <c r="C24" s="26" t="s">
        <v>47</v>
      </c>
      <c r="D24" s="27"/>
      <c r="E24" s="21">
        <v>225</v>
      </c>
      <c r="F24" s="21">
        <v>175</v>
      </c>
      <c r="G24" s="46">
        <v>78</v>
      </c>
      <c r="H24" s="16">
        <v>5</v>
      </c>
      <c r="I24" s="17"/>
      <c r="J24" s="18">
        <v>1</v>
      </c>
      <c r="K24" s="18">
        <v>1</v>
      </c>
      <c r="L24" s="18">
        <v>1</v>
      </c>
      <c r="M24" s="19">
        <f t="shared" si="4"/>
        <v>3</v>
      </c>
      <c r="N24" s="47"/>
      <c r="O24" s="23">
        <v>1</v>
      </c>
      <c r="P24" s="23">
        <v>1</v>
      </c>
      <c r="Q24" s="47"/>
      <c r="R24" s="23"/>
      <c r="S24" s="23"/>
      <c r="T24" s="47"/>
      <c r="U24" s="23"/>
      <c r="V24" s="47"/>
      <c r="W24" s="21">
        <v>1</v>
      </c>
      <c r="X24" s="21"/>
      <c r="Y24" s="21">
        <v>1</v>
      </c>
      <c r="Z24" s="19">
        <f t="shared" si="5"/>
        <v>2</v>
      </c>
      <c r="AA24" s="17"/>
      <c r="AB24" s="23">
        <v>2</v>
      </c>
      <c r="AC24" s="21"/>
      <c r="AD24" s="21"/>
      <c r="AE24" s="21"/>
      <c r="AF24" s="21">
        <v>1</v>
      </c>
      <c r="AG24" s="19">
        <f t="shared" si="6"/>
        <v>3</v>
      </c>
      <c r="AH24" s="22"/>
      <c r="AI24" s="23">
        <v>1</v>
      </c>
      <c r="AJ24" s="37"/>
      <c r="AK24" s="25">
        <f t="shared" ref="AK24:AK42" si="7">H24+J24+K24+L24+O24+P24+U24+W24+X24+Y24+AB24+AC24+AD24+AE24+AF24+AI24</f>
        <v>16</v>
      </c>
    </row>
    <row r="25" spans="1:37" ht="19.95" customHeight="1">
      <c r="A25" s="10"/>
      <c r="B25" s="11">
        <v>3</v>
      </c>
      <c r="C25" s="49" t="s">
        <v>48</v>
      </c>
      <c r="D25" s="50"/>
      <c r="E25" s="21">
        <v>218</v>
      </c>
      <c r="F25" s="21">
        <v>190</v>
      </c>
      <c r="G25" s="46">
        <v>87</v>
      </c>
      <c r="H25" s="16">
        <v>6</v>
      </c>
      <c r="I25" s="17"/>
      <c r="J25" s="18">
        <v>1</v>
      </c>
      <c r="K25" s="18"/>
      <c r="L25" s="18"/>
      <c r="M25" s="19">
        <f t="shared" si="4"/>
        <v>1</v>
      </c>
      <c r="N25" s="22"/>
      <c r="O25" s="23">
        <v>1</v>
      </c>
      <c r="P25" s="23">
        <v>1</v>
      </c>
      <c r="Q25" s="22"/>
      <c r="R25" s="51"/>
      <c r="S25" s="51"/>
      <c r="T25" s="22"/>
      <c r="U25" s="23"/>
      <c r="V25" s="22"/>
      <c r="W25" s="21">
        <v>1</v>
      </c>
      <c r="X25" s="21"/>
      <c r="Y25" s="21">
        <v>1</v>
      </c>
      <c r="Z25" s="19">
        <f t="shared" si="5"/>
        <v>2</v>
      </c>
      <c r="AA25" s="22"/>
      <c r="AB25" s="23"/>
      <c r="AC25" s="21">
        <v>1</v>
      </c>
      <c r="AD25" s="21">
        <v>1</v>
      </c>
      <c r="AE25" s="21">
        <v>1</v>
      </c>
      <c r="AF25" s="21">
        <v>1</v>
      </c>
      <c r="AG25" s="19">
        <f t="shared" si="6"/>
        <v>4</v>
      </c>
      <c r="AH25" s="22"/>
      <c r="AI25" s="23">
        <v>0.5</v>
      </c>
      <c r="AJ25" s="39"/>
      <c r="AK25" s="25">
        <f t="shared" si="7"/>
        <v>15.5</v>
      </c>
    </row>
    <row r="26" spans="1:37" ht="19.95" customHeight="1">
      <c r="A26" s="10"/>
      <c r="B26" s="11">
        <v>4</v>
      </c>
      <c r="C26" s="12" t="s">
        <v>49</v>
      </c>
      <c r="D26" s="52"/>
      <c r="E26" s="21">
        <v>266</v>
      </c>
      <c r="F26" s="21">
        <v>199</v>
      </c>
      <c r="G26" s="46">
        <v>75</v>
      </c>
      <c r="H26" s="16">
        <v>5</v>
      </c>
      <c r="I26" s="17"/>
      <c r="J26" s="18">
        <v>1</v>
      </c>
      <c r="K26" s="18"/>
      <c r="L26" s="18"/>
      <c r="M26" s="53">
        <f t="shared" si="4"/>
        <v>1</v>
      </c>
      <c r="N26" s="47"/>
      <c r="O26" s="23"/>
      <c r="P26" s="23">
        <v>1</v>
      </c>
      <c r="Q26" s="47"/>
      <c r="R26" s="23"/>
      <c r="S26" s="23"/>
      <c r="T26" s="47"/>
      <c r="U26" s="23">
        <v>1</v>
      </c>
      <c r="V26" s="47"/>
      <c r="W26" s="21">
        <v>1</v>
      </c>
      <c r="X26" s="21">
        <v>1</v>
      </c>
      <c r="Y26" s="21">
        <v>1</v>
      </c>
      <c r="Z26" s="53">
        <f t="shared" si="5"/>
        <v>2</v>
      </c>
      <c r="AA26" s="47"/>
      <c r="AB26" s="23"/>
      <c r="AC26" s="21"/>
      <c r="AD26" s="21">
        <v>2</v>
      </c>
      <c r="AE26" s="21">
        <v>1</v>
      </c>
      <c r="AF26" s="21">
        <v>1</v>
      </c>
      <c r="AG26" s="53">
        <f t="shared" si="6"/>
        <v>4</v>
      </c>
      <c r="AH26" s="47"/>
      <c r="AI26" s="23">
        <v>0.5</v>
      </c>
      <c r="AJ26" s="39"/>
      <c r="AK26" s="25">
        <f t="shared" si="7"/>
        <v>15.5</v>
      </c>
    </row>
    <row r="27" spans="1:37" ht="19.95" customHeight="1">
      <c r="A27" s="10"/>
      <c r="B27" s="11">
        <v>5</v>
      </c>
      <c r="C27" s="12" t="s">
        <v>50</v>
      </c>
      <c r="D27" s="13"/>
      <c r="E27" s="21">
        <v>200</v>
      </c>
      <c r="F27" s="21">
        <v>199</v>
      </c>
      <c r="G27" s="46">
        <v>99.5</v>
      </c>
      <c r="H27" s="16">
        <v>7</v>
      </c>
      <c r="I27" s="17"/>
      <c r="J27" s="18">
        <v>1</v>
      </c>
      <c r="K27" s="18">
        <v>1</v>
      </c>
      <c r="L27" s="18">
        <v>1</v>
      </c>
      <c r="M27" s="53">
        <f t="shared" si="4"/>
        <v>3</v>
      </c>
      <c r="N27" s="47"/>
      <c r="O27" s="23"/>
      <c r="P27" s="23">
        <v>1</v>
      </c>
      <c r="Q27" s="47"/>
      <c r="R27" s="23"/>
      <c r="S27" s="23"/>
      <c r="T27" s="47"/>
      <c r="U27" s="23"/>
      <c r="V27" s="47"/>
      <c r="W27" s="21"/>
      <c r="X27" s="21"/>
      <c r="Y27" s="21"/>
      <c r="Z27" s="53">
        <f t="shared" si="5"/>
        <v>0</v>
      </c>
      <c r="AA27" s="47"/>
      <c r="AB27" s="23"/>
      <c r="AC27" s="21">
        <v>1</v>
      </c>
      <c r="AD27" s="21"/>
      <c r="AE27" s="21">
        <v>1</v>
      </c>
      <c r="AF27" s="21">
        <v>2</v>
      </c>
      <c r="AG27" s="53">
        <f t="shared" si="6"/>
        <v>4</v>
      </c>
      <c r="AH27" s="47"/>
      <c r="AI27" s="23"/>
      <c r="AJ27" s="39"/>
      <c r="AK27" s="25">
        <f t="shared" si="7"/>
        <v>15</v>
      </c>
    </row>
    <row r="28" spans="1:37" ht="19.95" customHeight="1">
      <c r="A28" s="10"/>
      <c r="B28" s="11">
        <v>6</v>
      </c>
      <c r="C28" s="26" t="s">
        <v>51</v>
      </c>
      <c r="D28" s="27"/>
      <c r="E28" s="21">
        <v>207</v>
      </c>
      <c r="F28" s="21">
        <v>203</v>
      </c>
      <c r="G28" s="46">
        <v>98</v>
      </c>
      <c r="H28" s="16">
        <v>7</v>
      </c>
      <c r="I28" s="17"/>
      <c r="J28" s="18">
        <v>1</v>
      </c>
      <c r="K28" s="18">
        <v>1</v>
      </c>
      <c r="L28" s="18"/>
      <c r="M28" s="53">
        <f t="shared" si="4"/>
        <v>2</v>
      </c>
      <c r="N28" s="47"/>
      <c r="O28" s="23">
        <v>1</v>
      </c>
      <c r="P28" s="23">
        <v>1</v>
      </c>
      <c r="Q28" s="47"/>
      <c r="R28" s="23"/>
      <c r="S28" s="23"/>
      <c r="T28" s="47"/>
      <c r="U28" s="23"/>
      <c r="V28" s="47"/>
      <c r="W28" s="21"/>
      <c r="X28" s="21"/>
      <c r="Y28" s="21">
        <v>1</v>
      </c>
      <c r="Z28" s="53">
        <f t="shared" si="5"/>
        <v>1</v>
      </c>
      <c r="AA28" s="17"/>
      <c r="AB28" s="23">
        <v>2</v>
      </c>
      <c r="AC28" s="21"/>
      <c r="AD28" s="21"/>
      <c r="AE28" s="21"/>
      <c r="AF28" s="21"/>
      <c r="AG28" s="53">
        <f t="shared" si="6"/>
        <v>2</v>
      </c>
      <c r="AH28" s="47"/>
      <c r="AI28" s="23"/>
      <c r="AJ28" s="37"/>
      <c r="AK28" s="25">
        <f t="shared" si="7"/>
        <v>14</v>
      </c>
    </row>
    <row r="29" spans="1:37" ht="19.95" customHeight="1">
      <c r="A29" s="10"/>
      <c r="B29" s="11">
        <v>7</v>
      </c>
      <c r="C29" s="26" t="s">
        <v>52</v>
      </c>
      <c r="D29" s="27"/>
      <c r="E29" s="21">
        <v>202</v>
      </c>
      <c r="F29" s="21">
        <v>202</v>
      </c>
      <c r="G29" s="46">
        <v>100</v>
      </c>
      <c r="H29" s="16">
        <v>7</v>
      </c>
      <c r="I29" s="17"/>
      <c r="J29" s="18">
        <v>1</v>
      </c>
      <c r="K29" s="18">
        <v>1</v>
      </c>
      <c r="L29" s="18"/>
      <c r="M29" s="53">
        <f t="shared" si="4"/>
        <v>2</v>
      </c>
      <c r="N29" s="47"/>
      <c r="O29" s="23">
        <v>1</v>
      </c>
      <c r="P29" s="23">
        <v>1</v>
      </c>
      <c r="Q29" s="47"/>
      <c r="R29" s="23"/>
      <c r="S29" s="23"/>
      <c r="T29" s="47"/>
      <c r="U29" s="23"/>
      <c r="V29" s="47"/>
      <c r="W29" s="21">
        <v>1</v>
      </c>
      <c r="X29" s="21">
        <v>1</v>
      </c>
      <c r="Y29" s="21">
        <v>1</v>
      </c>
      <c r="Z29" s="53">
        <f t="shared" si="5"/>
        <v>2</v>
      </c>
      <c r="AA29" s="17"/>
      <c r="AB29" s="23"/>
      <c r="AC29" s="21"/>
      <c r="AD29" s="21"/>
      <c r="AE29" s="21"/>
      <c r="AF29" s="21"/>
      <c r="AG29" s="53">
        <f t="shared" si="6"/>
        <v>0</v>
      </c>
      <c r="AH29" s="47"/>
      <c r="AI29" s="23"/>
      <c r="AJ29" s="37"/>
      <c r="AK29" s="25">
        <f t="shared" si="7"/>
        <v>14</v>
      </c>
    </row>
    <row r="30" spans="1:37" ht="19.95" customHeight="1">
      <c r="A30" s="10"/>
      <c r="B30" s="11">
        <v>8</v>
      </c>
      <c r="C30" s="26" t="s">
        <v>53</v>
      </c>
      <c r="D30" s="27"/>
      <c r="E30" s="21">
        <v>207</v>
      </c>
      <c r="F30" s="21">
        <v>187</v>
      </c>
      <c r="G30" s="46">
        <v>90.3</v>
      </c>
      <c r="H30" s="16">
        <v>7</v>
      </c>
      <c r="I30" s="17"/>
      <c r="J30" s="18">
        <v>1</v>
      </c>
      <c r="K30" s="18"/>
      <c r="L30" s="18"/>
      <c r="M30" s="53">
        <f t="shared" si="4"/>
        <v>1</v>
      </c>
      <c r="N30" s="47"/>
      <c r="O30" s="23">
        <v>1</v>
      </c>
      <c r="P30" s="23">
        <v>1</v>
      </c>
      <c r="Q30" s="47"/>
      <c r="R30" s="23"/>
      <c r="S30" s="23"/>
      <c r="T30" s="47"/>
      <c r="U30" s="23"/>
      <c r="V30" s="47"/>
      <c r="W30" s="21">
        <v>1</v>
      </c>
      <c r="X30" s="21">
        <v>1</v>
      </c>
      <c r="Y30" s="21"/>
      <c r="Z30" s="53">
        <f t="shared" si="5"/>
        <v>1</v>
      </c>
      <c r="AA30" s="17"/>
      <c r="AB30" s="23"/>
      <c r="AC30" s="21"/>
      <c r="AD30" s="21"/>
      <c r="AE30" s="21">
        <v>2</v>
      </c>
      <c r="AF30" s="21"/>
      <c r="AG30" s="53">
        <f t="shared" si="6"/>
        <v>2</v>
      </c>
      <c r="AH30" s="47"/>
      <c r="AI30" s="23"/>
      <c r="AJ30" s="48"/>
      <c r="AK30" s="25">
        <f t="shared" si="7"/>
        <v>14</v>
      </c>
    </row>
    <row r="31" spans="1:37" ht="19.95" customHeight="1">
      <c r="A31" s="10"/>
      <c r="B31" s="11">
        <v>9</v>
      </c>
      <c r="C31" s="26" t="s">
        <v>54</v>
      </c>
      <c r="D31" s="27"/>
      <c r="E31" s="21">
        <v>267</v>
      </c>
      <c r="F31" s="21">
        <v>245</v>
      </c>
      <c r="G31" s="46">
        <v>92</v>
      </c>
      <c r="H31" s="16">
        <v>7</v>
      </c>
      <c r="I31" s="17"/>
      <c r="J31" s="18">
        <v>1</v>
      </c>
      <c r="K31" s="18"/>
      <c r="L31" s="18"/>
      <c r="M31" s="53">
        <f t="shared" si="4"/>
        <v>1</v>
      </c>
      <c r="N31" s="47"/>
      <c r="O31" s="23"/>
      <c r="P31" s="23">
        <v>1</v>
      </c>
      <c r="Q31" s="47"/>
      <c r="R31" s="23"/>
      <c r="S31" s="23"/>
      <c r="T31" s="47"/>
      <c r="U31" s="23"/>
      <c r="V31" s="47"/>
      <c r="W31" s="21"/>
      <c r="X31" s="21"/>
      <c r="Y31" s="21">
        <v>1</v>
      </c>
      <c r="Z31" s="53">
        <f t="shared" si="5"/>
        <v>1</v>
      </c>
      <c r="AA31" s="17"/>
      <c r="AB31" s="23"/>
      <c r="AC31" s="21"/>
      <c r="AD31" s="21"/>
      <c r="AE31" s="21">
        <v>1</v>
      </c>
      <c r="AF31" s="21">
        <v>2</v>
      </c>
      <c r="AG31" s="53">
        <f t="shared" si="6"/>
        <v>3</v>
      </c>
      <c r="AH31" s="47"/>
      <c r="AI31" s="23"/>
      <c r="AJ31" s="37"/>
      <c r="AK31" s="25">
        <f t="shared" si="7"/>
        <v>13</v>
      </c>
    </row>
    <row r="32" spans="1:37" ht="19.95" customHeight="1">
      <c r="A32" s="10"/>
      <c r="B32" s="11">
        <v>10</v>
      </c>
      <c r="C32" s="26" t="s">
        <v>55</v>
      </c>
      <c r="D32" s="27"/>
      <c r="E32" s="21">
        <v>263</v>
      </c>
      <c r="F32" s="21">
        <v>174</v>
      </c>
      <c r="G32" s="46">
        <v>66</v>
      </c>
      <c r="H32" s="16">
        <v>4</v>
      </c>
      <c r="I32" s="17"/>
      <c r="J32" s="18">
        <v>1</v>
      </c>
      <c r="K32" s="18"/>
      <c r="L32" s="18"/>
      <c r="M32" s="53">
        <f t="shared" si="4"/>
        <v>1</v>
      </c>
      <c r="N32" s="47"/>
      <c r="O32" s="23">
        <v>1</v>
      </c>
      <c r="P32" s="23">
        <v>1</v>
      </c>
      <c r="Q32" s="47"/>
      <c r="R32" s="23"/>
      <c r="S32" s="23"/>
      <c r="T32" s="47"/>
      <c r="U32" s="23"/>
      <c r="V32" s="47"/>
      <c r="W32" s="21">
        <v>1</v>
      </c>
      <c r="X32" s="21">
        <v>1</v>
      </c>
      <c r="Y32" s="21">
        <v>1</v>
      </c>
      <c r="Z32" s="53">
        <f t="shared" si="5"/>
        <v>2</v>
      </c>
      <c r="AA32" s="47"/>
      <c r="AB32" s="23"/>
      <c r="AC32" s="21">
        <v>1</v>
      </c>
      <c r="AD32" s="21"/>
      <c r="AE32" s="21"/>
      <c r="AF32" s="21">
        <v>1</v>
      </c>
      <c r="AG32" s="53">
        <f t="shared" si="6"/>
        <v>2</v>
      </c>
      <c r="AH32" s="47"/>
      <c r="AI32" s="23"/>
      <c r="AJ32" s="39"/>
      <c r="AK32" s="25">
        <f t="shared" si="7"/>
        <v>12</v>
      </c>
    </row>
    <row r="33" spans="1:37" ht="19.95" customHeight="1">
      <c r="A33" s="10"/>
      <c r="B33" s="11">
        <v>11</v>
      </c>
      <c r="C33" s="26" t="s">
        <v>56</v>
      </c>
      <c r="D33" s="27"/>
      <c r="E33" s="21">
        <v>293</v>
      </c>
      <c r="F33" s="21">
        <v>177</v>
      </c>
      <c r="G33" s="46">
        <v>60.4</v>
      </c>
      <c r="H33" s="16">
        <v>4</v>
      </c>
      <c r="I33" s="17"/>
      <c r="J33" s="18">
        <v>1</v>
      </c>
      <c r="K33" s="18"/>
      <c r="L33" s="18"/>
      <c r="M33" s="53">
        <f t="shared" si="4"/>
        <v>1</v>
      </c>
      <c r="N33" s="47"/>
      <c r="O33" s="23">
        <v>1</v>
      </c>
      <c r="P33" s="23">
        <v>1</v>
      </c>
      <c r="Q33" s="47"/>
      <c r="R33" s="23"/>
      <c r="S33" s="23"/>
      <c r="T33" s="47"/>
      <c r="U33" s="23"/>
      <c r="V33" s="47"/>
      <c r="W33" s="21"/>
      <c r="X33" s="21"/>
      <c r="Y33" s="21"/>
      <c r="Z33" s="53">
        <f t="shared" si="5"/>
        <v>0</v>
      </c>
      <c r="AA33" s="17"/>
      <c r="AB33" s="23"/>
      <c r="AC33" s="21"/>
      <c r="AD33" s="21">
        <v>2</v>
      </c>
      <c r="AE33" s="21"/>
      <c r="AF33" s="21">
        <v>2</v>
      </c>
      <c r="AG33" s="53">
        <f t="shared" si="6"/>
        <v>4</v>
      </c>
      <c r="AH33" s="47"/>
      <c r="AI33" s="23">
        <v>0.5</v>
      </c>
      <c r="AJ33" s="37"/>
      <c r="AK33" s="25">
        <f t="shared" si="7"/>
        <v>11.5</v>
      </c>
    </row>
    <row r="34" spans="1:37" ht="19.95" customHeight="1">
      <c r="A34" s="10"/>
      <c r="B34" s="11">
        <v>12</v>
      </c>
      <c r="C34" s="26" t="s">
        <v>57</v>
      </c>
      <c r="D34" s="27"/>
      <c r="E34" s="21">
        <v>226</v>
      </c>
      <c r="F34" s="21">
        <v>171</v>
      </c>
      <c r="G34" s="46">
        <v>76</v>
      </c>
      <c r="H34" s="16">
        <v>5</v>
      </c>
      <c r="I34" s="17"/>
      <c r="J34" s="18">
        <v>1</v>
      </c>
      <c r="K34" s="18">
        <v>1</v>
      </c>
      <c r="L34" s="18"/>
      <c r="M34" s="53">
        <f t="shared" si="4"/>
        <v>2</v>
      </c>
      <c r="N34" s="47"/>
      <c r="O34" s="23"/>
      <c r="P34" s="23">
        <v>1</v>
      </c>
      <c r="Q34" s="47"/>
      <c r="R34" s="23"/>
      <c r="S34" s="23"/>
      <c r="T34" s="47"/>
      <c r="U34" s="23"/>
      <c r="V34" s="47"/>
      <c r="W34" s="21"/>
      <c r="X34" s="21">
        <v>1</v>
      </c>
      <c r="Y34" s="21">
        <v>1</v>
      </c>
      <c r="Z34" s="53">
        <f t="shared" si="5"/>
        <v>1</v>
      </c>
      <c r="AA34" s="47"/>
      <c r="AB34" s="23"/>
      <c r="AC34" s="21"/>
      <c r="AD34" s="21"/>
      <c r="AE34" s="21"/>
      <c r="AF34" s="21">
        <v>1</v>
      </c>
      <c r="AG34" s="53">
        <f t="shared" si="6"/>
        <v>1</v>
      </c>
      <c r="AH34" s="47"/>
      <c r="AI34" s="23"/>
      <c r="AJ34" s="39"/>
      <c r="AK34" s="25">
        <f t="shared" si="7"/>
        <v>11</v>
      </c>
    </row>
    <row r="35" spans="1:37" ht="19.95" customHeight="1">
      <c r="A35" s="10"/>
      <c r="B35" s="11">
        <v>13</v>
      </c>
      <c r="C35" s="26" t="s">
        <v>58</v>
      </c>
      <c r="D35" s="54"/>
      <c r="E35" s="21">
        <v>274</v>
      </c>
      <c r="F35" s="21">
        <v>215</v>
      </c>
      <c r="G35" s="46">
        <v>78</v>
      </c>
      <c r="H35" s="16">
        <v>5</v>
      </c>
      <c r="I35" s="17"/>
      <c r="J35" s="18">
        <v>1</v>
      </c>
      <c r="K35" s="18"/>
      <c r="L35" s="18"/>
      <c r="M35" s="53">
        <f t="shared" si="4"/>
        <v>1</v>
      </c>
      <c r="N35" s="47"/>
      <c r="O35" s="23"/>
      <c r="P35" s="23">
        <v>1</v>
      </c>
      <c r="Q35" s="47"/>
      <c r="R35" s="23"/>
      <c r="S35" s="23"/>
      <c r="T35" s="47"/>
      <c r="U35" s="23"/>
      <c r="V35" s="47"/>
      <c r="W35" s="21"/>
      <c r="X35" s="21">
        <v>1</v>
      </c>
      <c r="Y35" s="21">
        <v>1</v>
      </c>
      <c r="Z35" s="53">
        <f t="shared" si="5"/>
        <v>1</v>
      </c>
      <c r="AA35" s="47"/>
      <c r="AB35" s="23"/>
      <c r="AC35" s="21"/>
      <c r="AD35" s="21">
        <v>1</v>
      </c>
      <c r="AE35" s="21"/>
      <c r="AF35" s="21">
        <v>1</v>
      </c>
      <c r="AG35" s="53">
        <f t="shared" si="6"/>
        <v>2</v>
      </c>
      <c r="AH35" s="47"/>
      <c r="AI35" s="23"/>
      <c r="AJ35" s="39"/>
      <c r="AK35" s="25">
        <f t="shared" si="7"/>
        <v>11</v>
      </c>
    </row>
    <row r="36" spans="1:37" ht="19.95" customHeight="1">
      <c r="A36" s="10"/>
      <c r="B36" s="11">
        <v>14</v>
      </c>
      <c r="C36" s="26" t="s">
        <v>59</v>
      </c>
      <c r="D36" s="27"/>
      <c r="E36" s="21">
        <v>280</v>
      </c>
      <c r="F36" s="21">
        <v>197</v>
      </c>
      <c r="G36" s="46">
        <v>70.400000000000006</v>
      </c>
      <c r="H36" s="16">
        <v>5</v>
      </c>
      <c r="I36" s="17"/>
      <c r="J36" s="18">
        <v>1</v>
      </c>
      <c r="K36" s="18"/>
      <c r="L36" s="18"/>
      <c r="M36" s="53">
        <f t="shared" si="4"/>
        <v>1</v>
      </c>
      <c r="N36" s="47"/>
      <c r="O36" s="23">
        <v>1</v>
      </c>
      <c r="P36" s="23">
        <v>1</v>
      </c>
      <c r="Q36" s="47"/>
      <c r="R36" s="23"/>
      <c r="S36" s="23"/>
      <c r="T36" s="47"/>
      <c r="U36" s="23"/>
      <c r="V36" s="47"/>
      <c r="W36" s="21"/>
      <c r="X36" s="21"/>
      <c r="Y36" s="21"/>
      <c r="Z36" s="53">
        <f t="shared" si="5"/>
        <v>0</v>
      </c>
      <c r="AA36" s="47"/>
      <c r="AB36" s="23">
        <v>1</v>
      </c>
      <c r="AC36" s="21"/>
      <c r="AD36" s="21"/>
      <c r="AE36" s="21"/>
      <c r="AF36" s="21">
        <v>1</v>
      </c>
      <c r="AG36" s="53">
        <f t="shared" si="6"/>
        <v>2</v>
      </c>
      <c r="AH36" s="47"/>
      <c r="AI36" s="23">
        <v>0.5</v>
      </c>
      <c r="AJ36" s="39"/>
      <c r="AK36" s="25">
        <f t="shared" si="7"/>
        <v>10.5</v>
      </c>
    </row>
    <row r="37" spans="1:37" ht="19.95" customHeight="1">
      <c r="A37" s="10"/>
      <c r="B37" s="11">
        <v>15</v>
      </c>
      <c r="C37" s="12" t="s">
        <v>60</v>
      </c>
      <c r="D37" s="13"/>
      <c r="E37" s="21">
        <v>264</v>
      </c>
      <c r="F37" s="21">
        <v>187</v>
      </c>
      <c r="G37" s="46">
        <v>71</v>
      </c>
      <c r="H37" s="16">
        <v>5</v>
      </c>
      <c r="I37" s="17"/>
      <c r="J37" s="18">
        <v>1</v>
      </c>
      <c r="K37" s="18"/>
      <c r="L37" s="18"/>
      <c r="M37" s="53">
        <f t="shared" si="4"/>
        <v>1</v>
      </c>
      <c r="N37" s="47"/>
      <c r="O37" s="23"/>
      <c r="P37" s="23">
        <v>1</v>
      </c>
      <c r="Q37" s="47"/>
      <c r="R37" s="23"/>
      <c r="S37" s="23"/>
      <c r="T37" s="47"/>
      <c r="U37" s="23"/>
      <c r="V37" s="47"/>
      <c r="W37" s="21"/>
      <c r="X37" s="21"/>
      <c r="Y37" s="21"/>
      <c r="Z37" s="53">
        <f t="shared" si="5"/>
        <v>0</v>
      </c>
      <c r="AA37" s="47"/>
      <c r="AB37" s="23">
        <v>2</v>
      </c>
      <c r="AC37" s="21"/>
      <c r="AD37" s="21"/>
      <c r="AE37" s="21"/>
      <c r="AF37" s="21">
        <v>1</v>
      </c>
      <c r="AG37" s="53">
        <f t="shared" si="6"/>
        <v>3</v>
      </c>
      <c r="AH37" s="47"/>
      <c r="AI37" s="23">
        <v>0.5</v>
      </c>
      <c r="AJ37" s="39"/>
      <c r="AK37" s="25">
        <f t="shared" si="7"/>
        <v>10.5</v>
      </c>
    </row>
    <row r="38" spans="1:37" ht="19.95" customHeight="1">
      <c r="A38" s="10"/>
      <c r="B38" s="11">
        <v>16</v>
      </c>
      <c r="C38" s="26" t="s">
        <v>61</v>
      </c>
      <c r="D38" s="27"/>
      <c r="E38" s="21">
        <v>377</v>
      </c>
      <c r="F38" s="21">
        <v>206</v>
      </c>
      <c r="G38" s="46">
        <v>55</v>
      </c>
      <c r="H38" s="16">
        <v>3</v>
      </c>
      <c r="I38" s="17"/>
      <c r="J38" s="55">
        <v>1</v>
      </c>
      <c r="K38" s="55"/>
      <c r="L38" s="18"/>
      <c r="M38" s="53">
        <f t="shared" si="4"/>
        <v>1</v>
      </c>
      <c r="N38" s="47"/>
      <c r="O38" s="23">
        <v>1</v>
      </c>
      <c r="P38" s="23">
        <v>1</v>
      </c>
      <c r="Q38" s="47"/>
      <c r="R38" s="23"/>
      <c r="S38" s="23"/>
      <c r="T38" s="47"/>
      <c r="U38" s="23"/>
      <c r="V38" s="47"/>
      <c r="W38" s="21">
        <v>1</v>
      </c>
      <c r="X38" s="21"/>
      <c r="Y38" s="21"/>
      <c r="Z38" s="53">
        <f t="shared" si="5"/>
        <v>1</v>
      </c>
      <c r="AA38" s="47"/>
      <c r="AB38" s="23"/>
      <c r="AC38" s="21"/>
      <c r="AD38" s="21"/>
      <c r="AE38" s="21"/>
      <c r="AF38" s="21">
        <v>1</v>
      </c>
      <c r="AG38" s="53">
        <f t="shared" si="6"/>
        <v>1</v>
      </c>
      <c r="AH38" s="47"/>
      <c r="AI38" s="23"/>
      <c r="AJ38" s="39"/>
      <c r="AK38" s="25">
        <f t="shared" si="7"/>
        <v>8</v>
      </c>
    </row>
    <row r="39" spans="1:37" ht="19.95" customHeight="1">
      <c r="A39" s="10"/>
      <c r="B39" s="11">
        <v>17</v>
      </c>
      <c r="C39" s="26" t="s">
        <v>62</v>
      </c>
      <c r="D39" s="27"/>
      <c r="E39" s="21">
        <v>405</v>
      </c>
      <c r="F39" s="21">
        <v>225</v>
      </c>
      <c r="G39" s="46">
        <v>55.5</v>
      </c>
      <c r="H39" s="16">
        <v>3</v>
      </c>
      <c r="I39" s="17"/>
      <c r="J39" s="55">
        <v>1</v>
      </c>
      <c r="K39" s="55"/>
      <c r="L39" s="55"/>
      <c r="M39" s="53">
        <f t="shared" si="4"/>
        <v>1</v>
      </c>
      <c r="N39" s="47"/>
      <c r="O39" s="23">
        <v>1</v>
      </c>
      <c r="P39" s="23">
        <v>1</v>
      </c>
      <c r="Q39" s="47"/>
      <c r="R39" s="23"/>
      <c r="S39" s="23"/>
      <c r="T39" s="47"/>
      <c r="U39" s="23"/>
      <c r="V39" s="47"/>
      <c r="W39" s="21">
        <v>1</v>
      </c>
      <c r="X39" s="21">
        <v>1</v>
      </c>
      <c r="Y39" s="21"/>
      <c r="Z39" s="53">
        <f t="shared" si="5"/>
        <v>1</v>
      </c>
      <c r="AA39" s="17"/>
      <c r="AB39" s="23"/>
      <c r="AC39" s="21"/>
      <c r="AD39" s="21"/>
      <c r="AE39" s="21"/>
      <c r="AF39" s="21"/>
      <c r="AG39" s="53">
        <f t="shared" si="6"/>
        <v>0</v>
      </c>
      <c r="AH39" s="47"/>
      <c r="AI39" s="23"/>
      <c r="AJ39" s="37"/>
      <c r="AK39" s="25">
        <f t="shared" si="7"/>
        <v>8</v>
      </c>
    </row>
    <row r="40" spans="1:37" ht="19.95" customHeight="1">
      <c r="A40" s="10"/>
      <c r="B40" s="11">
        <v>18</v>
      </c>
      <c r="C40" s="26" t="s">
        <v>63</v>
      </c>
      <c r="D40" s="27"/>
      <c r="E40" s="21">
        <v>655</v>
      </c>
      <c r="F40" s="21">
        <v>212</v>
      </c>
      <c r="G40" s="46">
        <v>32</v>
      </c>
      <c r="H40" s="16">
        <v>1</v>
      </c>
      <c r="I40" s="17"/>
      <c r="J40" s="55">
        <v>1</v>
      </c>
      <c r="K40" s="55"/>
      <c r="L40" s="55"/>
      <c r="M40" s="53">
        <f t="shared" si="4"/>
        <v>1</v>
      </c>
      <c r="N40" s="47"/>
      <c r="O40" s="23">
        <v>1</v>
      </c>
      <c r="P40" s="23">
        <v>1</v>
      </c>
      <c r="Q40" s="47"/>
      <c r="R40" s="23"/>
      <c r="S40" s="23"/>
      <c r="T40" s="47"/>
      <c r="U40" s="23"/>
      <c r="V40" s="47"/>
      <c r="W40" s="21"/>
      <c r="X40" s="21">
        <v>1</v>
      </c>
      <c r="Y40" s="21">
        <v>1</v>
      </c>
      <c r="Z40" s="53">
        <f t="shared" si="5"/>
        <v>1</v>
      </c>
      <c r="AA40" s="17"/>
      <c r="AB40" s="23"/>
      <c r="AC40" s="21"/>
      <c r="AD40" s="21">
        <v>1</v>
      </c>
      <c r="AE40" s="21"/>
      <c r="AF40" s="21">
        <v>1</v>
      </c>
      <c r="AG40" s="53">
        <f t="shared" si="6"/>
        <v>2</v>
      </c>
      <c r="AH40" s="47"/>
      <c r="AI40" s="23"/>
      <c r="AJ40" s="37"/>
      <c r="AK40" s="25">
        <f t="shared" si="7"/>
        <v>8</v>
      </c>
    </row>
    <row r="41" spans="1:37" ht="19.95" customHeight="1">
      <c r="A41" s="10"/>
      <c r="B41" s="11">
        <v>19</v>
      </c>
      <c r="C41" s="26" t="s">
        <v>64</v>
      </c>
      <c r="D41" s="27"/>
      <c r="E41" s="21">
        <v>704</v>
      </c>
      <c r="F41" s="21">
        <v>229</v>
      </c>
      <c r="G41" s="46">
        <v>32.5</v>
      </c>
      <c r="H41" s="16">
        <v>1</v>
      </c>
      <c r="I41" s="17"/>
      <c r="J41" s="55">
        <v>1</v>
      </c>
      <c r="K41" s="18"/>
      <c r="L41" s="55"/>
      <c r="M41" s="53">
        <f t="shared" si="4"/>
        <v>1</v>
      </c>
      <c r="N41" s="47"/>
      <c r="O41" s="23"/>
      <c r="P41" s="23">
        <v>1</v>
      </c>
      <c r="Q41" s="47"/>
      <c r="R41" s="23"/>
      <c r="S41" s="23"/>
      <c r="T41" s="47"/>
      <c r="U41" s="23"/>
      <c r="V41" s="47"/>
      <c r="W41" s="21"/>
      <c r="X41" s="21">
        <v>1</v>
      </c>
      <c r="Y41" s="21"/>
      <c r="Z41" s="53">
        <f t="shared" si="5"/>
        <v>0</v>
      </c>
      <c r="AA41" s="47"/>
      <c r="AB41" s="23"/>
      <c r="AC41" s="21"/>
      <c r="AD41" s="21">
        <v>2</v>
      </c>
      <c r="AE41" s="21"/>
      <c r="AF41" s="21">
        <v>1</v>
      </c>
      <c r="AG41" s="53">
        <f t="shared" si="6"/>
        <v>3</v>
      </c>
      <c r="AH41" s="47"/>
      <c r="AI41" s="23">
        <v>0.5</v>
      </c>
      <c r="AJ41" s="39"/>
      <c r="AK41" s="25">
        <f t="shared" si="7"/>
        <v>7.5</v>
      </c>
    </row>
    <row r="42" spans="1:37" ht="19.95" customHeight="1">
      <c r="A42" s="10"/>
      <c r="B42" s="11">
        <v>20</v>
      </c>
      <c r="C42" s="12" t="s">
        <v>65</v>
      </c>
      <c r="D42" s="13"/>
      <c r="E42" s="21">
        <v>441</v>
      </c>
      <c r="F42" s="21">
        <v>206</v>
      </c>
      <c r="G42" s="46">
        <v>47</v>
      </c>
      <c r="H42" s="16">
        <v>2</v>
      </c>
      <c r="I42" s="17"/>
      <c r="J42" s="18">
        <v>1</v>
      </c>
      <c r="K42" s="18"/>
      <c r="L42" s="18"/>
      <c r="M42" s="53">
        <f t="shared" si="4"/>
        <v>1</v>
      </c>
      <c r="N42" s="47"/>
      <c r="O42" s="23"/>
      <c r="P42" s="23">
        <v>1</v>
      </c>
      <c r="Q42" s="47"/>
      <c r="R42" s="23"/>
      <c r="S42" s="23"/>
      <c r="T42" s="47"/>
      <c r="U42" s="23"/>
      <c r="V42" s="47"/>
      <c r="W42" s="21">
        <v>1</v>
      </c>
      <c r="X42" s="21">
        <v>1</v>
      </c>
      <c r="Y42" s="21">
        <v>1</v>
      </c>
      <c r="Z42" s="53">
        <f t="shared" si="5"/>
        <v>2</v>
      </c>
      <c r="AA42" s="47"/>
      <c r="AB42" s="23"/>
      <c r="AC42" s="21"/>
      <c r="AD42" s="21"/>
      <c r="AE42" s="21"/>
      <c r="AF42" s="21"/>
      <c r="AG42" s="53">
        <f t="shared" si="6"/>
        <v>0</v>
      </c>
      <c r="AH42" s="47"/>
      <c r="AI42" s="23"/>
      <c r="AJ42" s="39"/>
      <c r="AK42" s="25">
        <f t="shared" si="7"/>
        <v>7</v>
      </c>
    </row>
    <row r="43" spans="1:37" s="59" customFormat="1" ht="3.6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8"/>
    </row>
    <row r="44" spans="1:37" ht="19.95" customHeight="1">
      <c r="A44" s="10" t="s">
        <v>96</v>
      </c>
      <c r="B44" s="11">
        <v>1</v>
      </c>
      <c r="C44" s="12" t="s">
        <v>66</v>
      </c>
      <c r="D44" s="13"/>
      <c r="E44" s="21">
        <v>478</v>
      </c>
      <c r="F44" s="21">
        <v>462</v>
      </c>
      <c r="G44" s="46">
        <v>97</v>
      </c>
      <c r="H44" s="16">
        <v>7</v>
      </c>
      <c r="I44" s="17"/>
      <c r="J44" s="55">
        <v>1</v>
      </c>
      <c r="K44" s="55">
        <v>1</v>
      </c>
      <c r="L44" s="60"/>
      <c r="M44" s="53">
        <f t="shared" ref="M44:M56" si="8">J44+K44+L44</f>
        <v>2</v>
      </c>
      <c r="N44" s="47"/>
      <c r="O44" s="23"/>
      <c r="P44" s="23">
        <v>1</v>
      </c>
      <c r="Q44" s="47"/>
      <c r="R44" s="23"/>
      <c r="S44" s="23"/>
      <c r="T44" s="47"/>
      <c r="U44" s="23"/>
      <c r="V44" s="47"/>
      <c r="W44" s="21">
        <v>1</v>
      </c>
      <c r="X44" s="21">
        <v>1</v>
      </c>
      <c r="Y44" s="21">
        <v>1</v>
      </c>
      <c r="Z44" s="53">
        <f>W44+Y44</f>
        <v>2</v>
      </c>
      <c r="AA44" s="17"/>
      <c r="AB44" s="23"/>
      <c r="AC44" s="21"/>
      <c r="AD44" s="21"/>
      <c r="AE44" s="21"/>
      <c r="AF44" s="21">
        <v>2</v>
      </c>
      <c r="AG44" s="53">
        <f t="shared" ref="AG44:AG56" si="9">SUM(AB44:AF44)</f>
        <v>2</v>
      </c>
      <c r="AH44" s="47"/>
      <c r="AI44" s="23">
        <v>0.5</v>
      </c>
      <c r="AJ44" s="37"/>
      <c r="AK44" s="25">
        <f>H44+J44+K44+L44+O44+P44+U44+W44+X44+Y44+AB44+AC44+AD44+AE44+AF44+AI44</f>
        <v>15.5</v>
      </c>
    </row>
    <row r="45" spans="1:37" ht="19.95" customHeight="1">
      <c r="A45" s="10"/>
      <c r="B45" s="11">
        <v>2</v>
      </c>
      <c r="C45" s="26" t="s">
        <v>68</v>
      </c>
      <c r="D45" s="27"/>
      <c r="E45" s="21">
        <v>642</v>
      </c>
      <c r="F45" s="21">
        <v>344</v>
      </c>
      <c r="G45" s="46">
        <v>54</v>
      </c>
      <c r="H45" s="16">
        <v>3</v>
      </c>
      <c r="I45" s="17"/>
      <c r="J45" s="55">
        <v>1</v>
      </c>
      <c r="K45" s="55"/>
      <c r="L45" s="55"/>
      <c r="M45" s="53">
        <f t="shared" si="8"/>
        <v>1</v>
      </c>
      <c r="N45" s="47"/>
      <c r="O45" s="23">
        <v>1</v>
      </c>
      <c r="P45" s="23">
        <v>1</v>
      </c>
      <c r="Q45" s="47"/>
      <c r="R45" s="23"/>
      <c r="S45" s="23"/>
      <c r="T45" s="47"/>
      <c r="U45" s="23"/>
      <c r="V45" s="47"/>
      <c r="W45" s="21">
        <v>1</v>
      </c>
      <c r="X45" s="21">
        <v>1</v>
      </c>
      <c r="Y45" s="21">
        <v>1</v>
      </c>
      <c r="Z45" s="53">
        <f>W45+Y45</f>
        <v>2</v>
      </c>
      <c r="AA45" s="17"/>
      <c r="AB45" s="23"/>
      <c r="AC45" s="21">
        <v>1</v>
      </c>
      <c r="AD45" s="21">
        <v>1</v>
      </c>
      <c r="AE45" s="21">
        <v>2</v>
      </c>
      <c r="AF45" s="21">
        <v>1</v>
      </c>
      <c r="AG45" s="53">
        <f t="shared" si="9"/>
        <v>5</v>
      </c>
      <c r="AH45" s="47"/>
      <c r="AI45" s="23"/>
      <c r="AJ45" s="37"/>
      <c r="AK45" s="25">
        <f t="shared" ref="AK45:AK56" si="10">H45+J45+K45+L45+O45+P45+U45+W45+X45+Y45+AB45+AC45+AD45+AE45+AF45+AI45</f>
        <v>14</v>
      </c>
    </row>
    <row r="46" spans="1:37" ht="19.95" customHeight="1">
      <c r="A46" s="10"/>
      <c r="B46" s="11">
        <v>3</v>
      </c>
      <c r="C46" s="12" t="s">
        <v>67</v>
      </c>
      <c r="D46" s="52"/>
      <c r="E46" s="21">
        <v>632</v>
      </c>
      <c r="F46" s="21">
        <v>373</v>
      </c>
      <c r="G46" s="46">
        <v>59</v>
      </c>
      <c r="H46" s="16">
        <v>3</v>
      </c>
      <c r="I46" s="17"/>
      <c r="J46" s="55">
        <v>1</v>
      </c>
      <c r="K46" s="55"/>
      <c r="L46" s="55"/>
      <c r="M46" s="53">
        <f t="shared" si="8"/>
        <v>1</v>
      </c>
      <c r="N46" s="47"/>
      <c r="O46" s="23">
        <v>1</v>
      </c>
      <c r="P46" s="23">
        <v>1</v>
      </c>
      <c r="Q46" s="47"/>
      <c r="R46" s="23"/>
      <c r="S46" s="23"/>
      <c r="T46" s="47"/>
      <c r="U46" s="23"/>
      <c r="V46" s="47"/>
      <c r="W46" s="21">
        <v>1</v>
      </c>
      <c r="X46" s="21">
        <v>1</v>
      </c>
      <c r="Y46" s="21">
        <v>1</v>
      </c>
      <c r="Z46" s="53">
        <f>W46+Y46</f>
        <v>2</v>
      </c>
      <c r="AA46" s="17"/>
      <c r="AB46" s="23"/>
      <c r="AC46" s="21"/>
      <c r="AD46" s="21">
        <v>1</v>
      </c>
      <c r="AE46" s="21">
        <v>2</v>
      </c>
      <c r="AF46" s="21">
        <v>1</v>
      </c>
      <c r="AG46" s="53">
        <f t="shared" si="9"/>
        <v>4</v>
      </c>
      <c r="AH46" s="47"/>
      <c r="AI46" s="23">
        <v>0.5</v>
      </c>
      <c r="AJ46" s="37"/>
      <c r="AK46" s="25">
        <f t="shared" si="10"/>
        <v>13.5</v>
      </c>
    </row>
    <row r="47" spans="1:37" ht="19.95" customHeight="1">
      <c r="A47" s="10"/>
      <c r="B47" s="11">
        <v>4</v>
      </c>
      <c r="C47" s="26" t="s">
        <v>69</v>
      </c>
      <c r="D47" s="27"/>
      <c r="E47" s="21">
        <v>430</v>
      </c>
      <c r="F47" s="21">
        <v>430</v>
      </c>
      <c r="G47" s="46">
        <v>100</v>
      </c>
      <c r="H47" s="16">
        <v>7</v>
      </c>
      <c r="I47" s="47"/>
      <c r="J47" s="55">
        <v>1</v>
      </c>
      <c r="K47" s="18">
        <v>1</v>
      </c>
      <c r="L47" s="18"/>
      <c r="M47" s="53">
        <f t="shared" si="8"/>
        <v>2</v>
      </c>
      <c r="N47" s="47"/>
      <c r="O47" s="23"/>
      <c r="P47" s="23">
        <v>1</v>
      </c>
      <c r="Q47" s="47"/>
      <c r="R47" s="23"/>
      <c r="S47" s="23"/>
      <c r="T47" s="47"/>
      <c r="U47" s="23"/>
      <c r="V47" s="47"/>
      <c r="W47" s="21">
        <v>1</v>
      </c>
      <c r="X47" s="21">
        <v>1</v>
      </c>
      <c r="Y47" s="21">
        <v>1</v>
      </c>
      <c r="Z47" s="53">
        <f>W47+Y47</f>
        <v>2</v>
      </c>
      <c r="AA47" s="47"/>
      <c r="AB47" s="23"/>
      <c r="AC47" s="21"/>
      <c r="AD47" s="21"/>
      <c r="AE47" s="21"/>
      <c r="AF47" s="21"/>
      <c r="AG47" s="53">
        <f t="shared" si="9"/>
        <v>0</v>
      </c>
      <c r="AH47" s="47"/>
      <c r="AI47" s="23"/>
      <c r="AJ47" s="48"/>
      <c r="AK47" s="25">
        <f t="shared" si="10"/>
        <v>13</v>
      </c>
    </row>
    <row r="48" spans="1:37" ht="19.95" customHeight="1">
      <c r="A48" s="10"/>
      <c r="B48" s="11">
        <v>5</v>
      </c>
      <c r="C48" s="26" t="s">
        <v>70</v>
      </c>
      <c r="D48" s="27"/>
      <c r="E48" s="21">
        <v>450</v>
      </c>
      <c r="F48" s="21">
        <v>322</v>
      </c>
      <c r="G48" s="46">
        <v>72</v>
      </c>
      <c r="H48" s="16">
        <v>5</v>
      </c>
      <c r="I48" s="17"/>
      <c r="J48" s="55">
        <v>1</v>
      </c>
      <c r="K48" s="55"/>
      <c r="L48" s="55"/>
      <c r="M48" s="53">
        <f t="shared" si="8"/>
        <v>1</v>
      </c>
      <c r="N48" s="47"/>
      <c r="O48" s="23"/>
      <c r="P48" s="23">
        <v>1</v>
      </c>
      <c r="Q48" s="47"/>
      <c r="R48" s="23"/>
      <c r="S48" s="23"/>
      <c r="T48" s="47"/>
      <c r="U48" s="23"/>
      <c r="V48" s="47"/>
      <c r="W48" s="21"/>
      <c r="X48" s="21"/>
      <c r="Y48" s="21">
        <v>1</v>
      </c>
      <c r="Z48" s="53">
        <f>W48+Y48</f>
        <v>1</v>
      </c>
      <c r="AA48" s="17"/>
      <c r="AB48" s="23"/>
      <c r="AC48" s="21"/>
      <c r="AD48" s="21">
        <v>2</v>
      </c>
      <c r="AE48" s="21"/>
      <c r="AF48" s="21">
        <v>1</v>
      </c>
      <c r="AG48" s="53">
        <f t="shared" si="9"/>
        <v>3</v>
      </c>
      <c r="AH48" s="47"/>
      <c r="AI48" s="23">
        <v>0.5</v>
      </c>
      <c r="AJ48" s="37"/>
      <c r="AK48" s="25">
        <f t="shared" si="10"/>
        <v>11.5</v>
      </c>
    </row>
    <row r="49" spans="1:37" ht="19.95" customHeight="1">
      <c r="A49" s="10"/>
      <c r="B49" s="11">
        <v>6</v>
      </c>
      <c r="C49" s="26" t="s">
        <v>71</v>
      </c>
      <c r="D49" s="27"/>
      <c r="E49" s="21">
        <v>619</v>
      </c>
      <c r="F49" s="21">
        <v>372</v>
      </c>
      <c r="G49" s="46">
        <v>60.1</v>
      </c>
      <c r="H49" s="16">
        <v>4</v>
      </c>
      <c r="I49" s="17"/>
      <c r="J49" s="55">
        <v>1</v>
      </c>
      <c r="K49" s="55"/>
      <c r="L49" s="55"/>
      <c r="M49" s="53">
        <f t="shared" si="8"/>
        <v>1</v>
      </c>
      <c r="N49" s="47"/>
      <c r="O49" s="23">
        <v>1</v>
      </c>
      <c r="P49" s="23">
        <v>1</v>
      </c>
      <c r="Q49" s="47"/>
      <c r="R49" s="23"/>
      <c r="S49" s="23"/>
      <c r="T49" s="47"/>
      <c r="U49" s="23"/>
      <c r="V49" s="47"/>
      <c r="W49" s="21"/>
      <c r="X49" s="21"/>
      <c r="Y49" s="21"/>
      <c r="Z49" s="53"/>
      <c r="AA49" s="17"/>
      <c r="AB49" s="23"/>
      <c r="AC49" s="21"/>
      <c r="AD49" s="21"/>
      <c r="AE49" s="21">
        <v>1</v>
      </c>
      <c r="AF49" s="21">
        <v>1</v>
      </c>
      <c r="AG49" s="53">
        <f t="shared" si="9"/>
        <v>2</v>
      </c>
      <c r="AH49" s="47"/>
      <c r="AI49" s="23"/>
      <c r="AJ49" s="48"/>
      <c r="AK49" s="25">
        <f t="shared" si="10"/>
        <v>9</v>
      </c>
    </row>
    <row r="50" spans="1:37" ht="19.95" customHeight="1">
      <c r="A50" s="10"/>
      <c r="B50" s="11">
        <v>7</v>
      </c>
      <c r="C50" s="26" t="s">
        <v>72</v>
      </c>
      <c r="D50" s="27"/>
      <c r="E50" s="21">
        <v>623</v>
      </c>
      <c r="F50" s="21">
        <v>352</v>
      </c>
      <c r="G50" s="46">
        <v>56.5</v>
      </c>
      <c r="H50" s="16">
        <v>3</v>
      </c>
      <c r="I50" s="17"/>
      <c r="J50" s="55">
        <v>1</v>
      </c>
      <c r="K50" s="55"/>
      <c r="L50" s="61"/>
      <c r="M50" s="53">
        <f t="shared" si="8"/>
        <v>1</v>
      </c>
      <c r="N50" s="47"/>
      <c r="O50" s="23"/>
      <c r="P50" s="23">
        <v>1</v>
      </c>
      <c r="Q50" s="47"/>
      <c r="R50" s="23"/>
      <c r="S50" s="23"/>
      <c r="T50" s="47"/>
      <c r="U50" s="23"/>
      <c r="V50" s="47"/>
      <c r="W50" s="21">
        <v>1</v>
      </c>
      <c r="X50" s="21">
        <v>1</v>
      </c>
      <c r="Y50" s="21"/>
      <c r="Z50" s="53"/>
      <c r="AA50" s="47"/>
      <c r="AB50" s="23"/>
      <c r="AC50" s="21"/>
      <c r="AD50" s="21"/>
      <c r="AE50" s="21">
        <v>1</v>
      </c>
      <c r="AF50" s="21">
        <v>1</v>
      </c>
      <c r="AG50" s="53">
        <f t="shared" si="9"/>
        <v>2</v>
      </c>
      <c r="AH50" s="47"/>
      <c r="AI50" s="23"/>
      <c r="AJ50" s="39"/>
      <c r="AK50" s="25">
        <f t="shared" si="10"/>
        <v>9</v>
      </c>
    </row>
    <row r="51" spans="1:37" ht="19.95" customHeight="1">
      <c r="A51" s="10"/>
      <c r="B51" s="11">
        <v>8</v>
      </c>
      <c r="C51" s="26" t="s">
        <v>73</v>
      </c>
      <c r="D51" s="27"/>
      <c r="E51" s="21">
        <v>386</v>
      </c>
      <c r="F51" s="21">
        <v>264</v>
      </c>
      <c r="G51" s="46">
        <v>68.400000000000006</v>
      </c>
      <c r="H51" s="16">
        <v>4</v>
      </c>
      <c r="I51" s="17"/>
      <c r="J51" s="55">
        <v>1</v>
      </c>
      <c r="K51" s="55"/>
      <c r="L51" s="55"/>
      <c r="M51" s="53">
        <f t="shared" si="8"/>
        <v>1</v>
      </c>
      <c r="N51" s="47"/>
      <c r="O51" s="23">
        <v>1</v>
      </c>
      <c r="P51" s="23">
        <v>1</v>
      </c>
      <c r="Q51" s="47"/>
      <c r="R51" s="23"/>
      <c r="S51" s="23"/>
      <c r="T51" s="47"/>
      <c r="U51" s="23"/>
      <c r="V51" s="47"/>
      <c r="W51" s="21"/>
      <c r="X51" s="21">
        <v>1</v>
      </c>
      <c r="Y51" s="21">
        <v>1</v>
      </c>
      <c r="Z51" s="53"/>
      <c r="AA51" s="17"/>
      <c r="AB51" s="23"/>
      <c r="AC51" s="21"/>
      <c r="AD51" s="21"/>
      <c r="AE51" s="21"/>
      <c r="AF51" s="21"/>
      <c r="AG51" s="53">
        <f t="shared" si="9"/>
        <v>0</v>
      </c>
      <c r="AH51" s="47"/>
      <c r="AI51" s="23"/>
      <c r="AJ51" s="37"/>
      <c r="AK51" s="25">
        <f t="shared" si="10"/>
        <v>9</v>
      </c>
    </row>
    <row r="52" spans="1:37" ht="19.95" customHeight="1">
      <c r="A52" s="10"/>
      <c r="B52" s="11">
        <v>9</v>
      </c>
      <c r="C52" s="26" t="s">
        <v>74</v>
      </c>
      <c r="D52" s="27"/>
      <c r="E52" s="21">
        <v>590</v>
      </c>
      <c r="F52" s="21">
        <v>328</v>
      </c>
      <c r="G52" s="46">
        <v>56</v>
      </c>
      <c r="H52" s="16">
        <v>3</v>
      </c>
      <c r="I52" s="17"/>
      <c r="J52" s="55">
        <v>1</v>
      </c>
      <c r="K52" s="55">
        <v>1</v>
      </c>
      <c r="L52" s="18">
        <v>1</v>
      </c>
      <c r="M52" s="55">
        <f t="shared" si="8"/>
        <v>3</v>
      </c>
      <c r="N52" s="47"/>
      <c r="O52" s="55"/>
      <c r="P52" s="23">
        <v>1</v>
      </c>
      <c r="Q52" s="47"/>
      <c r="R52" s="23"/>
      <c r="S52" s="23"/>
      <c r="T52" s="47"/>
      <c r="U52" s="23"/>
      <c r="V52" s="47"/>
      <c r="W52" s="21"/>
      <c r="X52" s="21"/>
      <c r="Y52" s="21"/>
      <c r="Z52" s="53"/>
      <c r="AA52" s="17"/>
      <c r="AB52" s="23"/>
      <c r="AC52" s="21"/>
      <c r="AD52" s="21">
        <v>1</v>
      </c>
      <c r="AE52" s="21"/>
      <c r="AF52" s="21">
        <v>1</v>
      </c>
      <c r="AG52" s="53">
        <f t="shared" si="9"/>
        <v>2</v>
      </c>
      <c r="AH52" s="47"/>
      <c r="AI52" s="23"/>
      <c r="AJ52" s="37"/>
      <c r="AK52" s="25">
        <f t="shared" si="10"/>
        <v>9</v>
      </c>
    </row>
    <row r="53" spans="1:37" ht="19.95" customHeight="1">
      <c r="A53" s="10"/>
      <c r="B53" s="11">
        <v>10</v>
      </c>
      <c r="C53" s="12" t="s">
        <v>75</v>
      </c>
      <c r="D53" s="52"/>
      <c r="E53" s="21">
        <v>364</v>
      </c>
      <c r="F53" s="21">
        <v>261</v>
      </c>
      <c r="G53" s="46">
        <v>72</v>
      </c>
      <c r="H53" s="16">
        <v>5</v>
      </c>
      <c r="I53" s="17"/>
      <c r="J53" s="18">
        <v>1</v>
      </c>
      <c r="K53" s="18"/>
      <c r="L53" s="18"/>
      <c r="M53" s="53">
        <f t="shared" si="8"/>
        <v>1</v>
      </c>
      <c r="N53" s="47"/>
      <c r="O53" s="23"/>
      <c r="P53" s="23">
        <v>1</v>
      </c>
      <c r="Q53" s="47"/>
      <c r="R53" s="23"/>
      <c r="S53" s="23"/>
      <c r="T53" s="47"/>
      <c r="U53" s="23"/>
      <c r="V53" s="47"/>
      <c r="W53" s="21"/>
      <c r="X53" s="21"/>
      <c r="Y53" s="21">
        <v>1</v>
      </c>
      <c r="Z53" s="53">
        <f>W53+Y53</f>
        <v>1</v>
      </c>
      <c r="AA53" s="47"/>
      <c r="AB53" s="23"/>
      <c r="AC53" s="21"/>
      <c r="AD53" s="21"/>
      <c r="AE53" s="21"/>
      <c r="AF53" s="21"/>
      <c r="AG53" s="53">
        <f t="shared" si="9"/>
        <v>0</v>
      </c>
      <c r="AH53" s="47"/>
      <c r="AI53" s="23"/>
      <c r="AJ53" s="39"/>
      <c r="AK53" s="25">
        <f t="shared" si="10"/>
        <v>8</v>
      </c>
    </row>
    <row r="54" spans="1:37" ht="19.95" customHeight="1">
      <c r="A54" s="10"/>
      <c r="B54" s="11">
        <v>11</v>
      </c>
      <c r="C54" s="12" t="s">
        <v>76</v>
      </c>
      <c r="D54" s="52"/>
      <c r="E54" s="21">
        <v>439</v>
      </c>
      <c r="F54" s="21">
        <v>339</v>
      </c>
      <c r="G54" s="46">
        <v>77</v>
      </c>
      <c r="H54" s="16">
        <v>5</v>
      </c>
      <c r="I54" s="17"/>
      <c r="J54" s="55">
        <v>1</v>
      </c>
      <c r="K54" s="18"/>
      <c r="L54" s="18"/>
      <c r="M54" s="55">
        <f t="shared" si="8"/>
        <v>1</v>
      </c>
      <c r="N54" s="47"/>
      <c r="O54" s="55"/>
      <c r="P54" s="23">
        <v>1</v>
      </c>
      <c r="Q54" s="47"/>
      <c r="R54" s="23"/>
      <c r="S54" s="23"/>
      <c r="T54" s="47"/>
      <c r="U54" s="23"/>
      <c r="V54" s="47"/>
      <c r="W54" s="21"/>
      <c r="X54" s="21"/>
      <c r="Y54" s="21"/>
      <c r="Z54" s="53"/>
      <c r="AA54" s="17"/>
      <c r="AB54" s="23"/>
      <c r="AC54" s="21"/>
      <c r="AD54" s="21">
        <v>1</v>
      </c>
      <c r="AE54" s="21"/>
      <c r="AF54" s="21"/>
      <c r="AG54" s="53">
        <f t="shared" si="9"/>
        <v>1</v>
      </c>
      <c r="AH54" s="47"/>
      <c r="AI54" s="23"/>
      <c r="AJ54" s="37"/>
      <c r="AK54" s="25">
        <f t="shared" si="10"/>
        <v>8</v>
      </c>
    </row>
    <row r="55" spans="1:37" ht="19.95" customHeight="1">
      <c r="A55" s="10"/>
      <c r="B55" s="11">
        <v>12</v>
      </c>
      <c r="C55" s="12" t="s">
        <v>77</v>
      </c>
      <c r="D55" s="13"/>
      <c r="E55" s="21">
        <v>371</v>
      </c>
      <c r="F55" s="21">
        <v>258</v>
      </c>
      <c r="G55" s="46">
        <v>69.5</v>
      </c>
      <c r="H55" s="16">
        <v>4</v>
      </c>
      <c r="I55" s="17"/>
      <c r="J55" s="55">
        <v>1</v>
      </c>
      <c r="K55" s="55"/>
      <c r="L55" s="55"/>
      <c r="M55" s="55">
        <f t="shared" si="8"/>
        <v>1</v>
      </c>
      <c r="N55" s="62"/>
      <c r="O55" s="55"/>
      <c r="P55" s="23">
        <v>1</v>
      </c>
      <c r="Q55" s="47"/>
      <c r="R55" s="23"/>
      <c r="S55" s="23"/>
      <c r="T55" s="47"/>
      <c r="U55" s="23"/>
      <c r="V55" s="47"/>
      <c r="W55" s="21"/>
      <c r="X55" s="21"/>
      <c r="Y55" s="21"/>
      <c r="Z55" s="53">
        <f>W55+Y55</f>
        <v>0</v>
      </c>
      <c r="AA55" s="17"/>
      <c r="AB55" s="23"/>
      <c r="AC55" s="21"/>
      <c r="AD55" s="21"/>
      <c r="AE55" s="21"/>
      <c r="AF55" s="21"/>
      <c r="AG55" s="53">
        <f t="shared" si="9"/>
        <v>0</v>
      </c>
      <c r="AH55" s="47"/>
      <c r="AI55" s="23"/>
      <c r="AJ55" s="37"/>
      <c r="AK55" s="25">
        <f t="shared" si="10"/>
        <v>6</v>
      </c>
    </row>
    <row r="56" spans="1:37" ht="19.95" customHeight="1">
      <c r="A56" s="10"/>
      <c r="B56" s="11">
        <v>13</v>
      </c>
      <c r="C56" s="26" t="s">
        <v>78</v>
      </c>
      <c r="D56" s="27"/>
      <c r="E56" s="63">
        <v>623</v>
      </c>
      <c r="F56" s="63">
        <v>265</v>
      </c>
      <c r="G56" s="46">
        <v>42.5</v>
      </c>
      <c r="H56" s="16">
        <v>2</v>
      </c>
      <c r="I56" s="17"/>
      <c r="J56" s="55">
        <v>1</v>
      </c>
      <c r="K56" s="55"/>
      <c r="L56" s="55"/>
      <c r="M56" s="53">
        <f t="shared" si="8"/>
        <v>1</v>
      </c>
      <c r="N56" s="47"/>
      <c r="O56" s="23">
        <v>1</v>
      </c>
      <c r="P56" s="23">
        <v>1</v>
      </c>
      <c r="Q56" s="47"/>
      <c r="R56" s="23"/>
      <c r="S56" s="23"/>
      <c r="T56" s="47"/>
      <c r="U56" s="23"/>
      <c r="V56" s="47"/>
      <c r="W56" s="21"/>
      <c r="X56" s="21"/>
      <c r="Y56" s="21">
        <v>1</v>
      </c>
      <c r="Z56" s="53">
        <f>W56+Y56</f>
        <v>1</v>
      </c>
      <c r="AA56" s="47"/>
      <c r="AB56" s="23"/>
      <c r="AC56" s="21"/>
      <c r="AD56" s="21"/>
      <c r="AE56" s="21"/>
      <c r="AF56" s="21"/>
      <c r="AG56" s="53">
        <f t="shared" si="9"/>
        <v>0</v>
      </c>
      <c r="AH56" s="47"/>
      <c r="AI56" s="23"/>
      <c r="AJ56" s="39"/>
      <c r="AK56" s="25">
        <f t="shared" si="10"/>
        <v>6</v>
      </c>
    </row>
    <row r="57" spans="1:37" ht="3.6" customHeight="1">
      <c r="A57" s="64">
        <v>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6"/>
    </row>
    <row r="58" spans="1:37" ht="19.95" customHeight="1">
      <c r="A58" s="10" t="s">
        <v>13</v>
      </c>
      <c r="B58" s="67">
        <v>1</v>
      </c>
      <c r="C58" s="26" t="s">
        <v>79</v>
      </c>
      <c r="D58" s="27"/>
      <c r="E58" s="21">
        <v>1000</v>
      </c>
      <c r="F58" s="21">
        <v>990</v>
      </c>
      <c r="G58" s="46">
        <v>99</v>
      </c>
      <c r="H58" s="16">
        <v>7</v>
      </c>
      <c r="I58" s="47"/>
      <c r="J58" s="55">
        <v>1</v>
      </c>
      <c r="K58" s="55">
        <v>1</v>
      </c>
      <c r="L58" s="18">
        <v>1</v>
      </c>
      <c r="M58" s="53">
        <f>J58+K58+L58</f>
        <v>3</v>
      </c>
      <c r="N58" s="47"/>
      <c r="O58" s="23"/>
      <c r="P58" s="23">
        <v>1</v>
      </c>
      <c r="Q58" s="47"/>
      <c r="R58" s="23"/>
      <c r="S58" s="23"/>
      <c r="T58" s="47"/>
      <c r="U58" s="23"/>
      <c r="V58" s="47"/>
      <c r="W58" s="21">
        <v>1</v>
      </c>
      <c r="X58" s="21">
        <v>1</v>
      </c>
      <c r="Y58" s="21"/>
      <c r="Z58" s="53"/>
      <c r="AA58" s="47"/>
      <c r="AB58" s="23">
        <v>2</v>
      </c>
      <c r="AC58" s="21"/>
      <c r="AD58" s="21">
        <v>2</v>
      </c>
      <c r="AE58" s="21"/>
      <c r="AF58" s="21">
        <v>1</v>
      </c>
      <c r="AG58" s="53">
        <f t="shared" ref="AG58:AG71" si="11">SUM(AB58:AF58)</f>
        <v>5</v>
      </c>
      <c r="AH58" s="47"/>
      <c r="AI58" s="23">
        <v>0.5</v>
      </c>
      <c r="AJ58" s="48"/>
      <c r="AK58" s="25">
        <f>H58+J58+K58+L58+O58+P58+U58+W58+X58+Y58+AB58+AC58+AD58+AE58+AF58+AI58</f>
        <v>18.5</v>
      </c>
    </row>
    <row r="59" spans="1:37" ht="19.95" customHeight="1">
      <c r="A59" s="10"/>
      <c r="B59" s="11">
        <v>2</v>
      </c>
      <c r="C59" s="26" t="s">
        <v>80</v>
      </c>
      <c r="D59" s="27"/>
      <c r="E59" s="21">
        <v>1339</v>
      </c>
      <c r="F59" s="21">
        <v>1104</v>
      </c>
      <c r="G59" s="46">
        <v>82.4</v>
      </c>
      <c r="H59" s="16">
        <v>6</v>
      </c>
      <c r="I59" s="47"/>
      <c r="J59" s="55">
        <v>1</v>
      </c>
      <c r="K59" s="55">
        <v>1</v>
      </c>
      <c r="L59" s="55"/>
      <c r="M59" s="53"/>
      <c r="N59" s="47"/>
      <c r="O59" s="23"/>
      <c r="P59" s="23">
        <v>1</v>
      </c>
      <c r="Q59" s="47"/>
      <c r="R59" s="23"/>
      <c r="S59" s="23"/>
      <c r="T59" s="47"/>
      <c r="U59" s="23"/>
      <c r="V59" s="47"/>
      <c r="W59" s="21">
        <v>1</v>
      </c>
      <c r="X59" s="21">
        <v>1</v>
      </c>
      <c r="Y59" s="21">
        <v>1</v>
      </c>
      <c r="Z59" s="53"/>
      <c r="AA59" s="47"/>
      <c r="AB59" s="23"/>
      <c r="AC59" s="21"/>
      <c r="AD59" s="21">
        <v>2</v>
      </c>
      <c r="AE59" s="21">
        <v>2</v>
      </c>
      <c r="AF59" s="21">
        <v>1</v>
      </c>
      <c r="AG59" s="53">
        <f t="shared" si="11"/>
        <v>5</v>
      </c>
      <c r="AH59" s="47"/>
      <c r="AI59" s="23">
        <v>0.5</v>
      </c>
      <c r="AJ59" s="48"/>
      <c r="AK59" s="25">
        <f t="shared" ref="AK59:AK71" si="12">H59+J59+K59+L59+O59+P59+U59+W59+X59+Y59+AB59+AC59+AD59+AE59+AF59+AI59</f>
        <v>17.5</v>
      </c>
    </row>
    <row r="60" spans="1:37" ht="19.95" customHeight="1">
      <c r="A60" s="10"/>
      <c r="B60" s="67">
        <v>3</v>
      </c>
      <c r="C60" s="26" t="s">
        <v>81</v>
      </c>
      <c r="D60" s="27"/>
      <c r="E60" s="21">
        <v>1538</v>
      </c>
      <c r="F60" s="21">
        <v>1268</v>
      </c>
      <c r="G60" s="46">
        <v>82.4</v>
      </c>
      <c r="H60" s="16">
        <v>6</v>
      </c>
      <c r="I60" s="47"/>
      <c r="J60" s="55">
        <v>1</v>
      </c>
      <c r="K60" s="55"/>
      <c r="L60" s="55"/>
      <c r="M60" s="53">
        <f>J60+K60+L60</f>
        <v>1</v>
      </c>
      <c r="N60" s="47"/>
      <c r="O60" s="23">
        <v>1</v>
      </c>
      <c r="P60" s="23">
        <v>1</v>
      </c>
      <c r="Q60" s="47"/>
      <c r="R60" s="23"/>
      <c r="S60" s="23"/>
      <c r="T60" s="47"/>
      <c r="U60" s="23">
        <v>1</v>
      </c>
      <c r="V60" s="47"/>
      <c r="W60" s="21">
        <v>1</v>
      </c>
      <c r="X60" s="21">
        <v>1</v>
      </c>
      <c r="Y60" s="21">
        <v>1</v>
      </c>
      <c r="Z60" s="53"/>
      <c r="AA60" s="47"/>
      <c r="AB60" s="23"/>
      <c r="AC60" s="21"/>
      <c r="AD60" s="21">
        <v>2</v>
      </c>
      <c r="AE60" s="21"/>
      <c r="AF60" s="21">
        <v>2</v>
      </c>
      <c r="AG60" s="53">
        <f t="shared" si="11"/>
        <v>4</v>
      </c>
      <c r="AH60" s="47"/>
      <c r="AI60" s="23"/>
      <c r="AJ60" s="48"/>
      <c r="AK60" s="25">
        <f t="shared" si="12"/>
        <v>17</v>
      </c>
    </row>
    <row r="61" spans="1:37" ht="19.95" customHeight="1">
      <c r="A61" s="10"/>
      <c r="B61" s="11">
        <v>4</v>
      </c>
      <c r="C61" s="12" t="s">
        <v>83</v>
      </c>
      <c r="D61" s="13"/>
      <c r="E61" s="21">
        <v>985</v>
      </c>
      <c r="F61" s="21">
        <v>896</v>
      </c>
      <c r="G61" s="46">
        <v>91</v>
      </c>
      <c r="H61" s="16">
        <v>7</v>
      </c>
      <c r="I61" s="47"/>
      <c r="J61" s="55">
        <v>1</v>
      </c>
      <c r="K61" s="55"/>
      <c r="L61" s="55"/>
      <c r="M61" s="53">
        <f>J61+K61+L61</f>
        <v>1</v>
      </c>
      <c r="N61" s="47"/>
      <c r="O61" s="23">
        <v>1</v>
      </c>
      <c r="P61" s="23">
        <v>1</v>
      </c>
      <c r="Q61" s="47"/>
      <c r="R61" s="23"/>
      <c r="S61" s="23"/>
      <c r="T61" s="47"/>
      <c r="U61" s="23"/>
      <c r="V61" s="47"/>
      <c r="W61" s="21">
        <v>1</v>
      </c>
      <c r="X61" s="21">
        <v>1</v>
      </c>
      <c r="Y61" s="21"/>
      <c r="Z61" s="53"/>
      <c r="AA61" s="47"/>
      <c r="AB61" s="23"/>
      <c r="AC61" s="21"/>
      <c r="AD61" s="21"/>
      <c r="AE61" s="21">
        <v>2</v>
      </c>
      <c r="AF61" s="21">
        <v>2</v>
      </c>
      <c r="AG61" s="53">
        <f t="shared" si="11"/>
        <v>4</v>
      </c>
      <c r="AH61" s="47"/>
      <c r="AI61" s="23"/>
      <c r="AJ61" s="48"/>
      <c r="AK61" s="25">
        <f t="shared" si="12"/>
        <v>16</v>
      </c>
    </row>
    <row r="62" spans="1:37" ht="19.95" customHeight="1">
      <c r="A62" s="10"/>
      <c r="B62" s="67">
        <v>5</v>
      </c>
      <c r="C62" s="12" t="s">
        <v>82</v>
      </c>
      <c r="D62" s="13"/>
      <c r="E62" s="21">
        <v>824</v>
      </c>
      <c r="F62" s="21">
        <v>586</v>
      </c>
      <c r="G62" s="46">
        <v>71</v>
      </c>
      <c r="H62" s="16">
        <v>5</v>
      </c>
      <c r="I62" s="17"/>
      <c r="J62" s="55">
        <v>1</v>
      </c>
      <c r="K62" s="55">
        <v>1</v>
      </c>
      <c r="L62" s="55"/>
      <c r="M62" s="53"/>
      <c r="N62" s="47"/>
      <c r="O62" s="23">
        <v>1</v>
      </c>
      <c r="P62" s="23">
        <v>1</v>
      </c>
      <c r="Q62" s="47"/>
      <c r="R62" s="23"/>
      <c r="S62" s="23"/>
      <c r="T62" s="47"/>
      <c r="U62" s="23"/>
      <c r="V62" s="47"/>
      <c r="W62" s="21">
        <v>1</v>
      </c>
      <c r="X62" s="21">
        <v>1</v>
      </c>
      <c r="Y62" s="21">
        <v>1</v>
      </c>
      <c r="Z62" s="53">
        <f>W62+Y62</f>
        <v>2</v>
      </c>
      <c r="AA62" s="17"/>
      <c r="AB62" s="23"/>
      <c r="AC62" s="21"/>
      <c r="AD62" s="21">
        <v>1</v>
      </c>
      <c r="AE62" s="21">
        <v>2</v>
      </c>
      <c r="AF62" s="21">
        <v>1</v>
      </c>
      <c r="AG62" s="53">
        <f t="shared" si="11"/>
        <v>4</v>
      </c>
      <c r="AH62" s="47"/>
      <c r="AI62" s="23"/>
      <c r="AJ62" s="37"/>
      <c r="AK62" s="25">
        <f t="shared" si="12"/>
        <v>16</v>
      </c>
    </row>
    <row r="63" spans="1:37" ht="19.95" customHeight="1">
      <c r="A63" s="10"/>
      <c r="B63" s="11">
        <v>6</v>
      </c>
      <c r="C63" s="26" t="s">
        <v>84</v>
      </c>
      <c r="D63" s="27"/>
      <c r="E63" s="21">
        <v>811</v>
      </c>
      <c r="F63" s="21">
        <v>585</v>
      </c>
      <c r="G63" s="46">
        <v>72</v>
      </c>
      <c r="H63" s="16">
        <v>5</v>
      </c>
      <c r="I63" s="47"/>
      <c r="J63" s="55">
        <v>1</v>
      </c>
      <c r="K63" s="55"/>
      <c r="L63" s="55"/>
      <c r="M63" s="53"/>
      <c r="N63" s="47"/>
      <c r="O63" s="23"/>
      <c r="P63" s="23">
        <v>1</v>
      </c>
      <c r="Q63" s="47"/>
      <c r="R63" s="23"/>
      <c r="S63" s="23"/>
      <c r="T63" s="47"/>
      <c r="U63" s="23">
        <v>1</v>
      </c>
      <c r="V63" s="47"/>
      <c r="W63" s="21">
        <v>1</v>
      </c>
      <c r="X63" s="21">
        <v>1</v>
      </c>
      <c r="Y63" s="21">
        <v>1</v>
      </c>
      <c r="Z63" s="53"/>
      <c r="AA63" s="47"/>
      <c r="AB63" s="23"/>
      <c r="AC63" s="21"/>
      <c r="AD63" s="21">
        <v>1</v>
      </c>
      <c r="AE63" s="21"/>
      <c r="AF63" s="21">
        <v>2</v>
      </c>
      <c r="AG63" s="53">
        <f t="shared" si="11"/>
        <v>3</v>
      </c>
      <c r="AH63" s="47"/>
      <c r="AI63" s="23"/>
      <c r="AJ63" s="48"/>
      <c r="AK63" s="25">
        <f t="shared" si="12"/>
        <v>14</v>
      </c>
    </row>
    <row r="64" spans="1:37" ht="19.95" customHeight="1">
      <c r="A64" s="10"/>
      <c r="B64" s="67">
        <v>7</v>
      </c>
      <c r="C64" s="12" t="s">
        <v>85</v>
      </c>
      <c r="D64" s="13"/>
      <c r="E64" s="21">
        <v>525</v>
      </c>
      <c r="F64" s="21">
        <v>520</v>
      </c>
      <c r="G64" s="46">
        <v>99</v>
      </c>
      <c r="H64" s="16">
        <v>7</v>
      </c>
      <c r="I64" s="17"/>
      <c r="J64" s="55">
        <v>1</v>
      </c>
      <c r="K64" s="18">
        <v>1</v>
      </c>
      <c r="L64" s="55"/>
      <c r="M64" s="53"/>
      <c r="N64" s="47"/>
      <c r="O64" s="23">
        <v>1</v>
      </c>
      <c r="P64" s="23">
        <v>1</v>
      </c>
      <c r="Q64" s="47"/>
      <c r="R64" s="23"/>
      <c r="S64" s="23"/>
      <c r="T64" s="47"/>
      <c r="U64" s="23"/>
      <c r="V64" s="47"/>
      <c r="W64" s="21">
        <v>1</v>
      </c>
      <c r="X64" s="21">
        <v>1</v>
      </c>
      <c r="Y64" s="21"/>
      <c r="Z64" s="53"/>
      <c r="AA64" s="17"/>
      <c r="AB64" s="23"/>
      <c r="AC64" s="21"/>
      <c r="AD64" s="21"/>
      <c r="AE64" s="21"/>
      <c r="AF64" s="21"/>
      <c r="AG64" s="53">
        <f t="shared" si="11"/>
        <v>0</v>
      </c>
      <c r="AH64" s="47"/>
      <c r="AI64" s="23">
        <v>0.5</v>
      </c>
      <c r="AJ64" s="37"/>
      <c r="AK64" s="25">
        <f t="shared" si="12"/>
        <v>13.5</v>
      </c>
    </row>
    <row r="65" spans="1:37" ht="19.95" customHeight="1">
      <c r="A65" s="10"/>
      <c r="B65" s="11">
        <v>8</v>
      </c>
      <c r="C65" s="26" t="s">
        <v>86</v>
      </c>
      <c r="D65" s="27"/>
      <c r="E65" s="21">
        <v>2032</v>
      </c>
      <c r="F65" s="21">
        <v>1017</v>
      </c>
      <c r="G65" s="46">
        <v>50.1</v>
      </c>
      <c r="H65" s="16">
        <v>3</v>
      </c>
      <c r="I65" s="47"/>
      <c r="J65" s="55">
        <v>1</v>
      </c>
      <c r="K65" s="18">
        <v>1</v>
      </c>
      <c r="L65" s="55"/>
      <c r="M65" s="53"/>
      <c r="N65" s="47"/>
      <c r="O65" s="23">
        <v>1</v>
      </c>
      <c r="P65" s="23">
        <v>1</v>
      </c>
      <c r="Q65" s="47"/>
      <c r="R65" s="23"/>
      <c r="S65" s="23"/>
      <c r="T65" s="47"/>
      <c r="U65" s="23"/>
      <c r="V65" s="47"/>
      <c r="W65" s="21">
        <v>1</v>
      </c>
      <c r="X65" s="21">
        <v>1</v>
      </c>
      <c r="Y65" s="21">
        <v>1</v>
      </c>
      <c r="Z65" s="53">
        <f>W65+Y65</f>
        <v>2</v>
      </c>
      <c r="AA65" s="47"/>
      <c r="AB65" s="23">
        <v>1</v>
      </c>
      <c r="AC65" s="21">
        <v>1</v>
      </c>
      <c r="AD65" s="21"/>
      <c r="AE65" s="21"/>
      <c r="AF65" s="21">
        <v>1</v>
      </c>
      <c r="AG65" s="53">
        <f t="shared" si="11"/>
        <v>3</v>
      </c>
      <c r="AH65" s="47"/>
      <c r="AI65" s="23"/>
      <c r="AJ65" s="48"/>
      <c r="AK65" s="25">
        <f t="shared" si="12"/>
        <v>13</v>
      </c>
    </row>
    <row r="66" spans="1:37" ht="19.95" customHeight="1">
      <c r="A66" s="10"/>
      <c r="B66" s="67">
        <v>9</v>
      </c>
      <c r="C66" s="12" t="s">
        <v>87</v>
      </c>
      <c r="D66" s="13"/>
      <c r="E66" s="21">
        <v>950</v>
      </c>
      <c r="F66" s="21">
        <v>580</v>
      </c>
      <c r="G66" s="46">
        <v>61</v>
      </c>
      <c r="H66" s="16">
        <v>4</v>
      </c>
      <c r="I66" s="17"/>
      <c r="J66" s="55">
        <v>1</v>
      </c>
      <c r="K66" s="55"/>
      <c r="L66" s="55"/>
      <c r="M66" s="55">
        <f>J66+K66+L66</f>
        <v>1</v>
      </c>
      <c r="N66" s="47"/>
      <c r="O66" s="55">
        <v>1</v>
      </c>
      <c r="P66" s="23">
        <v>1</v>
      </c>
      <c r="Q66" s="47"/>
      <c r="R66" s="23"/>
      <c r="S66" s="23"/>
      <c r="T66" s="47"/>
      <c r="U66" s="23"/>
      <c r="V66" s="47"/>
      <c r="W66" s="21">
        <v>1</v>
      </c>
      <c r="X66" s="21"/>
      <c r="Y66" s="21">
        <v>1</v>
      </c>
      <c r="Z66" s="53"/>
      <c r="AA66" s="17"/>
      <c r="AB66" s="23">
        <v>1</v>
      </c>
      <c r="AC66" s="21">
        <v>1</v>
      </c>
      <c r="AD66" s="21">
        <v>1</v>
      </c>
      <c r="AE66" s="21"/>
      <c r="AF66" s="21"/>
      <c r="AG66" s="53">
        <f t="shared" si="11"/>
        <v>3</v>
      </c>
      <c r="AH66" s="47"/>
      <c r="AI66" s="23">
        <v>0.5</v>
      </c>
      <c r="AJ66" s="37"/>
      <c r="AK66" s="25">
        <f t="shared" si="12"/>
        <v>12.5</v>
      </c>
    </row>
    <row r="67" spans="1:37" ht="19.95" customHeight="1">
      <c r="A67" s="10"/>
      <c r="B67" s="11">
        <v>10</v>
      </c>
      <c r="C67" s="26" t="s">
        <v>88</v>
      </c>
      <c r="D67" s="27"/>
      <c r="E67" s="21">
        <v>590</v>
      </c>
      <c r="F67" s="21">
        <v>541</v>
      </c>
      <c r="G67" s="46">
        <v>92</v>
      </c>
      <c r="H67" s="16">
        <v>7</v>
      </c>
      <c r="I67" s="17"/>
      <c r="J67" s="55">
        <v>1</v>
      </c>
      <c r="K67" s="55"/>
      <c r="L67" s="55"/>
      <c r="M67" s="53"/>
      <c r="N67" s="47"/>
      <c r="O67" s="23">
        <v>1</v>
      </c>
      <c r="P67" s="23">
        <v>1</v>
      </c>
      <c r="Q67" s="47"/>
      <c r="R67" s="23"/>
      <c r="S67" s="23"/>
      <c r="T67" s="47"/>
      <c r="U67" s="23"/>
      <c r="V67" s="47"/>
      <c r="W67" s="21">
        <v>1</v>
      </c>
      <c r="X67" s="21">
        <v>1</v>
      </c>
      <c r="Y67" s="21"/>
      <c r="Z67" s="53">
        <f>W67+Y67</f>
        <v>1</v>
      </c>
      <c r="AA67" s="47"/>
      <c r="AB67" s="23"/>
      <c r="AC67" s="21"/>
      <c r="AD67" s="21"/>
      <c r="AE67" s="21"/>
      <c r="AF67" s="21"/>
      <c r="AG67" s="53">
        <f t="shared" si="11"/>
        <v>0</v>
      </c>
      <c r="AH67" s="47"/>
      <c r="AI67" s="23"/>
      <c r="AJ67" s="39"/>
      <c r="AK67" s="25">
        <f t="shared" si="12"/>
        <v>12</v>
      </c>
    </row>
    <row r="68" spans="1:37" ht="19.95" customHeight="1">
      <c r="A68" s="10"/>
      <c r="B68" s="67">
        <v>11</v>
      </c>
      <c r="C68" s="68" t="s">
        <v>89</v>
      </c>
      <c r="D68" s="69"/>
      <c r="E68" s="21">
        <v>750</v>
      </c>
      <c r="F68" s="21">
        <v>515</v>
      </c>
      <c r="G68" s="46">
        <v>69</v>
      </c>
      <c r="H68" s="16">
        <v>4</v>
      </c>
      <c r="I68" s="47"/>
      <c r="J68" s="18">
        <v>1</v>
      </c>
      <c r="K68" s="18">
        <v>1</v>
      </c>
      <c r="L68" s="18">
        <v>1</v>
      </c>
      <c r="M68" s="53"/>
      <c r="N68" s="47"/>
      <c r="O68" s="23"/>
      <c r="P68" s="23">
        <v>1</v>
      </c>
      <c r="Q68" s="47"/>
      <c r="R68" s="23"/>
      <c r="S68" s="23"/>
      <c r="T68" s="47"/>
      <c r="U68" s="23"/>
      <c r="V68" s="47"/>
      <c r="W68" s="21"/>
      <c r="X68" s="21">
        <v>1</v>
      </c>
      <c r="Y68" s="21"/>
      <c r="Z68" s="53">
        <f>W68+Y68</f>
        <v>0</v>
      </c>
      <c r="AA68" s="47"/>
      <c r="AB68" s="23"/>
      <c r="AC68" s="21"/>
      <c r="AD68" s="21"/>
      <c r="AE68" s="21"/>
      <c r="AF68" s="21">
        <v>2</v>
      </c>
      <c r="AG68" s="53">
        <f t="shared" si="11"/>
        <v>2</v>
      </c>
      <c r="AH68" s="47"/>
      <c r="AI68" s="23"/>
      <c r="AJ68" s="48"/>
      <c r="AK68" s="25">
        <f t="shared" si="12"/>
        <v>11</v>
      </c>
    </row>
    <row r="69" spans="1:37" ht="19.95" customHeight="1">
      <c r="A69" s="10"/>
      <c r="B69" s="11">
        <v>12</v>
      </c>
      <c r="C69" s="12" t="s">
        <v>90</v>
      </c>
      <c r="D69" s="52"/>
      <c r="E69" s="21">
        <v>636</v>
      </c>
      <c r="F69" s="21">
        <v>589</v>
      </c>
      <c r="G69" s="46">
        <v>93</v>
      </c>
      <c r="H69" s="16">
        <v>7</v>
      </c>
      <c r="I69" s="17"/>
      <c r="J69" s="55">
        <v>1</v>
      </c>
      <c r="K69" s="55"/>
      <c r="L69" s="55"/>
      <c r="M69" s="55">
        <f>J69+K69+L69</f>
        <v>1</v>
      </c>
      <c r="N69" s="62"/>
      <c r="O69" s="55"/>
      <c r="P69" s="23">
        <v>1</v>
      </c>
      <c r="Q69" s="47"/>
      <c r="R69" s="23"/>
      <c r="S69" s="23"/>
      <c r="T69" s="47"/>
      <c r="U69" s="23"/>
      <c r="V69" s="47"/>
      <c r="W69" s="21">
        <v>1</v>
      </c>
      <c r="X69" s="21"/>
      <c r="Y69" s="21">
        <v>1</v>
      </c>
      <c r="Z69" s="53"/>
      <c r="AA69" s="17"/>
      <c r="AB69" s="23"/>
      <c r="AC69" s="21"/>
      <c r="AD69" s="21"/>
      <c r="AE69" s="21"/>
      <c r="AF69" s="21"/>
      <c r="AG69" s="53">
        <f t="shared" si="11"/>
        <v>0</v>
      </c>
      <c r="AH69" s="47"/>
      <c r="AI69" s="23"/>
      <c r="AJ69" s="37"/>
      <c r="AK69" s="25">
        <f t="shared" si="12"/>
        <v>11</v>
      </c>
    </row>
    <row r="70" spans="1:37" ht="19.95" customHeight="1">
      <c r="A70" s="10"/>
      <c r="B70" s="67">
        <v>13</v>
      </c>
      <c r="C70" s="12" t="s">
        <v>91</v>
      </c>
      <c r="D70" s="13"/>
      <c r="E70" s="21">
        <v>1238</v>
      </c>
      <c r="F70" s="21">
        <v>780</v>
      </c>
      <c r="G70" s="46">
        <v>63</v>
      </c>
      <c r="H70" s="16">
        <v>4</v>
      </c>
      <c r="I70" s="47"/>
      <c r="J70" s="55">
        <v>1</v>
      </c>
      <c r="K70" s="55"/>
      <c r="L70" s="55"/>
      <c r="M70" s="53"/>
      <c r="N70" s="47"/>
      <c r="O70" s="23"/>
      <c r="P70" s="23">
        <v>1</v>
      </c>
      <c r="Q70" s="47"/>
      <c r="R70" s="23"/>
      <c r="S70" s="23"/>
      <c r="T70" s="47"/>
      <c r="U70" s="23"/>
      <c r="V70" s="47"/>
      <c r="W70" s="21">
        <v>1</v>
      </c>
      <c r="X70" s="21"/>
      <c r="Y70" s="21">
        <v>1</v>
      </c>
      <c r="Z70" s="53">
        <f>W70+Y70</f>
        <v>2</v>
      </c>
      <c r="AA70" s="47"/>
      <c r="AB70" s="23"/>
      <c r="AC70" s="21"/>
      <c r="AD70" s="21"/>
      <c r="AE70" s="21"/>
      <c r="AF70" s="21">
        <v>2</v>
      </c>
      <c r="AG70" s="53">
        <f t="shared" si="11"/>
        <v>2</v>
      </c>
      <c r="AH70" s="47"/>
      <c r="AI70" s="23"/>
      <c r="AJ70" s="48"/>
      <c r="AK70" s="25">
        <f t="shared" si="12"/>
        <v>10</v>
      </c>
    </row>
    <row r="71" spans="1:37" ht="19.95" customHeight="1">
      <c r="A71" s="10"/>
      <c r="B71" s="11">
        <v>14</v>
      </c>
      <c r="C71" s="26" t="s">
        <v>92</v>
      </c>
      <c r="D71" s="27"/>
      <c r="E71" s="21">
        <v>1544</v>
      </c>
      <c r="F71" s="21">
        <v>631</v>
      </c>
      <c r="G71" s="46">
        <v>41</v>
      </c>
      <c r="H71" s="16">
        <v>2</v>
      </c>
      <c r="I71" s="17"/>
      <c r="J71" s="55">
        <v>1</v>
      </c>
      <c r="K71" s="18"/>
      <c r="L71" s="55"/>
      <c r="M71" s="53"/>
      <c r="N71" s="47"/>
      <c r="O71" s="23">
        <v>1</v>
      </c>
      <c r="P71" s="23">
        <v>1</v>
      </c>
      <c r="Q71" s="47"/>
      <c r="R71" s="23"/>
      <c r="S71" s="23"/>
      <c r="T71" s="47"/>
      <c r="U71" s="23"/>
      <c r="V71" s="47"/>
      <c r="W71" s="21">
        <v>1</v>
      </c>
      <c r="X71" s="21">
        <v>1</v>
      </c>
      <c r="Y71" s="21">
        <v>1</v>
      </c>
      <c r="Z71" s="53">
        <f>W71+Y71</f>
        <v>2</v>
      </c>
      <c r="AA71" s="17"/>
      <c r="AB71" s="23"/>
      <c r="AC71" s="21"/>
      <c r="AD71" s="21">
        <v>1</v>
      </c>
      <c r="AE71" s="21"/>
      <c r="AF71" s="21">
        <v>1</v>
      </c>
      <c r="AG71" s="53">
        <f t="shared" si="11"/>
        <v>2</v>
      </c>
      <c r="AH71" s="47"/>
      <c r="AI71" s="23"/>
      <c r="AJ71" s="37"/>
      <c r="AK71" s="25">
        <f t="shared" si="12"/>
        <v>10</v>
      </c>
    </row>
    <row r="72" spans="1:37" s="45" customFormat="1" ht="4.2" customHeight="1">
      <c r="A72" s="70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2"/>
    </row>
    <row r="73" spans="1:37" ht="19.2" hidden="1" customHeight="1">
      <c r="A73" s="73" t="s">
        <v>5</v>
      </c>
      <c r="B73" s="74"/>
      <c r="C73" s="74"/>
      <c r="D73" s="75"/>
      <c r="E73" s="76">
        <f>SUM(E7:E71)</f>
        <v>29683</v>
      </c>
      <c r="F73" s="76">
        <f>SUM(F7:F71)</f>
        <v>20218</v>
      </c>
      <c r="G73" s="76">
        <f>F73*100/E73</f>
        <v>68.113061348246475</v>
      </c>
      <c r="H73" s="76">
        <f t="shared" ref="H73:I73" si="13">SUM(H7:H71)</f>
        <v>296</v>
      </c>
      <c r="I73" s="77">
        <f t="shared" si="13"/>
        <v>0</v>
      </c>
      <c r="J73" s="76">
        <f>SUM(J7:J71)</f>
        <v>60</v>
      </c>
      <c r="K73" s="76">
        <f t="shared" ref="K73:AJ73" si="14">SUM(K7:K71)</f>
        <v>19</v>
      </c>
      <c r="L73" s="76">
        <f t="shared" si="14"/>
        <v>6</v>
      </c>
      <c r="M73" s="78">
        <f t="shared" si="14"/>
        <v>70</v>
      </c>
      <c r="N73" s="79">
        <f t="shared" si="14"/>
        <v>0</v>
      </c>
      <c r="O73" s="76">
        <f t="shared" si="14"/>
        <v>29</v>
      </c>
      <c r="P73" s="76">
        <f t="shared" si="14"/>
        <v>60</v>
      </c>
      <c r="Q73" s="79">
        <f t="shared" si="14"/>
        <v>0</v>
      </c>
      <c r="R73" s="78">
        <f t="shared" si="14"/>
        <v>0</v>
      </c>
      <c r="S73" s="78">
        <f t="shared" si="14"/>
        <v>0</v>
      </c>
      <c r="T73" s="78">
        <f t="shared" si="14"/>
        <v>0</v>
      </c>
      <c r="U73" s="76">
        <f t="shared" si="14"/>
        <v>5</v>
      </c>
      <c r="V73" s="79">
        <f t="shared" si="14"/>
        <v>0</v>
      </c>
      <c r="W73" s="76">
        <f t="shared" si="14"/>
        <v>30</v>
      </c>
      <c r="X73" s="76">
        <f t="shared" si="14"/>
        <v>34</v>
      </c>
      <c r="Y73" s="76">
        <f t="shared" si="14"/>
        <v>32</v>
      </c>
      <c r="Z73" s="78">
        <f t="shared" si="14"/>
        <v>45</v>
      </c>
      <c r="AA73" s="79">
        <f t="shared" si="14"/>
        <v>0</v>
      </c>
      <c r="AB73" s="76">
        <f t="shared" si="14"/>
        <v>15</v>
      </c>
      <c r="AC73" s="76">
        <f t="shared" si="14"/>
        <v>7</v>
      </c>
      <c r="AD73" s="76">
        <f t="shared" si="14"/>
        <v>27</v>
      </c>
      <c r="AE73" s="76">
        <f t="shared" si="14"/>
        <v>20</v>
      </c>
      <c r="AF73" s="76">
        <f t="shared" si="14"/>
        <v>50</v>
      </c>
      <c r="AG73" s="78">
        <f t="shared" si="14"/>
        <v>119</v>
      </c>
      <c r="AH73" s="79">
        <f t="shared" si="14"/>
        <v>0</v>
      </c>
      <c r="AI73" s="76">
        <f t="shared" si="14"/>
        <v>9</v>
      </c>
      <c r="AJ73" s="80">
        <f t="shared" si="14"/>
        <v>0</v>
      </c>
      <c r="AK73" s="81"/>
    </row>
    <row r="74" spans="1:37" s="45" customFormat="1">
      <c r="A74" s="82"/>
      <c r="B74" s="83"/>
      <c r="C74" s="84"/>
      <c r="AK74" s="85"/>
    </row>
    <row r="75" spans="1:37" s="45" customFormat="1">
      <c r="A75" s="82"/>
      <c r="B75" s="83"/>
      <c r="C75" s="84"/>
      <c r="AK75" s="85"/>
    </row>
    <row r="76" spans="1:37" s="45" customFormat="1">
      <c r="A76" s="82"/>
      <c r="B76" s="83"/>
      <c r="C76" s="84"/>
      <c r="AK76" s="85"/>
    </row>
    <row r="77" spans="1:37" s="45" customFormat="1">
      <c r="A77" s="82"/>
      <c r="B77" s="83"/>
      <c r="C77" s="84"/>
      <c r="AK77" s="85"/>
    </row>
    <row r="78" spans="1:37" s="45" customFormat="1">
      <c r="A78" s="82"/>
      <c r="B78" s="83"/>
      <c r="C78" s="84"/>
      <c r="AK78" s="85"/>
    </row>
    <row r="79" spans="1:37" s="45" customFormat="1">
      <c r="A79" s="82"/>
      <c r="B79" s="83"/>
      <c r="C79" s="84"/>
      <c r="AK79" s="85"/>
    </row>
    <row r="80" spans="1:37" s="45" customFormat="1">
      <c r="A80" s="82"/>
      <c r="B80" s="83"/>
      <c r="C80" s="84"/>
      <c r="AK80" s="85"/>
    </row>
    <row r="81" spans="1:37" s="45" customFormat="1">
      <c r="A81" s="82"/>
      <c r="B81" s="83"/>
      <c r="C81" s="84"/>
      <c r="AK81" s="85"/>
    </row>
    <row r="82" spans="1:37" s="45" customFormat="1">
      <c r="A82" s="82"/>
      <c r="B82" s="83"/>
      <c r="C82" s="84"/>
      <c r="AK82" s="85"/>
    </row>
    <row r="83" spans="1:37" s="45" customFormat="1">
      <c r="A83" s="82"/>
      <c r="B83" s="83"/>
      <c r="C83" s="84"/>
      <c r="AK83" s="85"/>
    </row>
    <row r="84" spans="1:37" s="45" customFormat="1">
      <c r="A84" s="82"/>
      <c r="B84" s="83"/>
      <c r="C84" s="84"/>
      <c r="AK84" s="85"/>
    </row>
    <row r="85" spans="1:37" s="45" customFormat="1">
      <c r="A85" s="82"/>
      <c r="B85" s="83"/>
      <c r="C85" s="84"/>
      <c r="AK85" s="85"/>
    </row>
    <row r="86" spans="1:37" s="45" customFormat="1">
      <c r="A86" s="82"/>
      <c r="B86" s="83"/>
      <c r="C86" s="84"/>
      <c r="AK86" s="85"/>
    </row>
    <row r="87" spans="1:37" s="45" customFormat="1">
      <c r="A87" s="82"/>
      <c r="B87" s="83"/>
      <c r="C87" s="84"/>
      <c r="AK87" s="85"/>
    </row>
    <row r="88" spans="1:37" s="45" customFormat="1">
      <c r="A88" s="82"/>
      <c r="B88" s="83"/>
      <c r="C88" s="84"/>
      <c r="AK88" s="85"/>
    </row>
    <row r="89" spans="1:37" s="45" customFormat="1">
      <c r="A89" s="82"/>
      <c r="B89" s="83"/>
      <c r="C89" s="84"/>
      <c r="AK89" s="85"/>
    </row>
    <row r="90" spans="1:37" s="45" customFormat="1">
      <c r="A90" s="82"/>
      <c r="B90" s="83"/>
      <c r="C90" s="84"/>
      <c r="AK90" s="85"/>
    </row>
    <row r="91" spans="1:37" s="45" customFormat="1">
      <c r="A91" s="82"/>
      <c r="B91" s="83"/>
      <c r="C91" s="84"/>
      <c r="AK91" s="85"/>
    </row>
    <row r="92" spans="1:37" s="45" customFormat="1">
      <c r="A92" s="82"/>
      <c r="B92" s="83"/>
      <c r="C92" s="84"/>
      <c r="AK92" s="85"/>
    </row>
    <row r="93" spans="1:37" s="45" customFormat="1">
      <c r="A93" s="82"/>
      <c r="B93" s="83"/>
      <c r="C93" s="84"/>
      <c r="AK93" s="85"/>
    </row>
    <row r="94" spans="1:37" s="45" customFormat="1">
      <c r="A94" s="82"/>
      <c r="B94" s="83"/>
      <c r="C94" s="84"/>
      <c r="AK94" s="85"/>
    </row>
    <row r="95" spans="1:37" s="45" customFormat="1">
      <c r="A95" s="82"/>
      <c r="B95" s="83"/>
      <c r="C95" s="84"/>
      <c r="AK95" s="85"/>
    </row>
    <row r="96" spans="1:37" s="45" customFormat="1">
      <c r="A96" s="82"/>
      <c r="B96" s="83"/>
      <c r="C96" s="84"/>
      <c r="AK96" s="85"/>
    </row>
    <row r="97" spans="1:37" s="45" customFormat="1">
      <c r="A97" s="82"/>
      <c r="B97" s="83"/>
      <c r="C97" s="84"/>
      <c r="AK97" s="85"/>
    </row>
    <row r="98" spans="1:37" s="45" customFormat="1">
      <c r="A98" s="82"/>
      <c r="B98" s="83"/>
      <c r="C98" s="84"/>
      <c r="AK98" s="85"/>
    </row>
    <row r="99" spans="1:37" s="45" customFormat="1">
      <c r="A99" s="82"/>
      <c r="B99" s="83"/>
      <c r="C99" s="84"/>
      <c r="AK99" s="85"/>
    </row>
    <row r="100" spans="1:37" s="45" customFormat="1">
      <c r="A100" s="82"/>
      <c r="B100" s="83"/>
      <c r="C100" s="84"/>
      <c r="AK100" s="85"/>
    </row>
    <row r="101" spans="1:37" s="45" customFormat="1">
      <c r="A101" s="82"/>
      <c r="B101" s="83"/>
      <c r="C101" s="84"/>
      <c r="AK101" s="85"/>
    </row>
    <row r="102" spans="1:37" s="45" customFormat="1">
      <c r="A102" s="82"/>
      <c r="B102" s="83"/>
      <c r="C102" s="84"/>
      <c r="AK102" s="85"/>
    </row>
    <row r="103" spans="1:37" s="45" customFormat="1">
      <c r="A103" s="82"/>
      <c r="B103" s="83"/>
      <c r="C103" s="84"/>
      <c r="AK103" s="85"/>
    </row>
    <row r="104" spans="1:37" s="45" customFormat="1">
      <c r="A104" s="82"/>
      <c r="B104" s="83"/>
      <c r="C104" s="84"/>
      <c r="AK104" s="85"/>
    </row>
    <row r="105" spans="1:37" s="45" customFormat="1">
      <c r="A105" s="82"/>
      <c r="B105" s="83"/>
      <c r="C105" s="84"/>
      <c r="AK105" s="85"/>
    </row>
    <row r="106" spans="1:37" s="45" customFormat="1">
      <c r="A106" s="82"/>
      <c r="B106" s="83"/>
      <c r="C106" s="84"/>
      <c r="AK106" s="85"/>
    </row>
    <row r="107" spans="1:37" s="45" customFormat="1">
      <c r="A107" s="82"/>
      <c r="B107" s="83"/>
      <c r="C107" s="84"/>
      <c r="AK107" s="85"/>
    </row>
    <row r="108" spans="1:37" s="45" customFormat="1">
      <c r="A108" s="82"/>
      <c r="B108" s="83"/>
      <c r="C108" s="84"/>
      <c r="AK108" s="85"/>
    </row>
    <row r="109" spans="1:37" s="45" customFormat="1">
      <c r="A109" s="82"/>
      <c r="B109" s="83"/>
      <c r="C109" s="84"/>
      <c r="AK109" s="85"/>
    </row>
    <row r="110" spans="1:37" s="45" customFormat="1">
      <c r="A110" s="82"/>
      <c r="B110" s="83"/>
      <c r="C110" s="84"/>
      <c r="AK110" s="85"/>
    </row>
    <row r="111" spans="1:37" s="45" customFormat="1">
      <c r="A111" s="82"/>
      <c r="B111" s="83"/>
      <c r="C111" s="84"/>
      <c r="AK111" s="85"/>
    </row>
    <row r="112" spans="1:37" s="45" customFormat="1">
      <c r="A112" s="82"/>
      <c r="B112" s="83"/>
      <c r="C112" s="84"/>
      <c r="AK112" s="85"/>
    </row>
    <row r="113" spans="1:37" s="45" customFormat="1">
      <c r="A113" s="82"/>
      <c r="B113" s="83"/>
      <c r="C113" s="84"/>
      <c r="AK113" s="85"/>
    </row>
    <row r="114" spans="1:37" s="45" customFormat="1">
      <c r="A114" s="82"/>
      <c r="B114" s="83"/>
      <c r="C114" s="84"/>
      <c r="AK114" s="85"/>
    </row>
    <row r="115" spans="1:37" s="45" customFormat="1">
      <c r="A115" s="82"/>
      <c r="B115" s="83"/>
      <c r="C115" s="84"/>
      <c r="AK115" s="85"/>
    </row>
    <row r="116" spans="1:37" s="45" customFormat="1">
      <c r="A116" s="82"/>
      <c r="B116" s="83"/>
      <c r="C116" s="84"/>
      <c r="AK116" s="85"/>
    </row>
    <row r="117" spans="1:37" s="45" customFormat="1">
      <c r="A117" s="82"/>
      <c r="B117" s="83"/>
      <c r="C117" s="84"/>
      <c r="AK117" s="85"/>
    </row>
    <row r="118" spans="1:37" s="45" customFormat="1">
      <c r="A118" s="82"/>
      <c r="B118" s="83"/>
      <c r="C118" s="84"/>
      <c r="AK118" s="85"/>
    </row>
    <row r="119" spans="1:37" s="45" customFormat="1">
      <c r="A119" s="82"/>
      <c r="B119" s="83"/>
      <c r="C119" s="84"/>
      <c r="AK119" s="85"/>
    </row>
    <row r="120" spans="1:37" s="45" customFormat="1">
      <c r="A120" s="82"/>
      <c r="B120" s="83"/>
      <c r="C120" s="84"/>
      <c r="AK120" s="85"/>
    </row>
    <row r="121" spans="1:37" s="45" customFormat="1">
      <c r="A121" s="82"/>
      <c r="B121" s="83"/>
      <c r="C121" s="84"/>
      <c r="AK121" s="85"/>
    </row>
    <row r="122" spans="1:37" s="45" customFormat="1">
      <c r="A122" s="82"/>
      <c r="B122" s="83"/>
      <c r="C122" s="84"/>
      <c r="AK122" s="85"/>
    </row>
    <row r="123" spans="1:37" s="45" customFormat="1">
      <c r="A123" s="82"/>
      <c r="B123" s="83"/>
      <c r="C123" s="84"/>
      <c r="AK123" s="85"/>
    </row>
    <row r="124" spans="1:37" s="45" customFormat="1">
      <c r="A124" s="82"/>
      <c r="B124" s="83"/>
      <c r="C124" s="84"/>
      <c r="AK124" s="85"/>
    </row>
    <row r="125" spans="1:37" s="45" customFormat="1">
      <c r="A125" s="82"/>
      <c r="B125" s="83"/>
      <c r="C125" s="84"/>
      <c r="AK125" s="85"/>
    </row>
    <row r="126" spans="1:37" s="45" customFormat="1">
      <c r="A126" s="82"/>
      <c r="B126" s="83"/>
      <c r="C126" s="84"/>
      <c r="AK126" s="85"/>
    </row>
    <row r="127" spans="1:37" s="45" customFormat="1">
      <c r="A127" s="82"/>
      <c r="B127" s="83"/>
      <c r="C127" s="84"/>
      <c r="AK127" s="85"/>
    </row>
  </sheetData>
  <sheetProtection formatCells="0" formatColumns="0" formatRows="0" autoFilter="0" pivotTables="0"/>
  <sortState ref="C57:AK70">
    <sortCondition descending="1" ref="AK57:AK70"/>
  </sortState>
  <mergeCells count="25">
    <mergeCell ref="A3:AK3"/>
    <mergeCell ref="A2:AK2"/>
    <mergeCell ref="A1:AK1"/>
    <mergeCell ref="AI5:AI6"/>
    <mergeCell ref="AK5:AK6"/>
    <mergeCell ref="W5:Z5"/>
    <mergeCell ref="AB5:AG5"/>
    <mergeCell ref="AJ5:AJ6"/>
    <mergeCell ref="O5:P5"/>
    <mergeCell ref="R5:S5"/>
    <mergeCell ref="A43:AK43"/>
    <mergeCell ref="A22:AK22"/>
    <mergeCell ref="A73:C73"/>
    <mergeCell ref="A23:A42"/>
    <mergeCell ref="A44:A56"/>
    <mergeCell ref="A58:A71"/>
    <mergeCell ref="A72:AK72"/>
    <mergeCell ref="A57:AK57"/>
    <mergeCell ref="A7:A21"/>
    <mergeCell ref="U5:U6"/>
    <mergeCell ref="C5:C6"/>
    <mergeCell ref="E5:H5"/>
    <mergeCell ref="J5:M5"/>
    <mergeCell ref="A5:A6"/>
    <mergeCell ref="B5:B6"/>
  </mergeCells>
  <phoneticPr fontId="21" type="noConversion"/>
  <pageMargins left="0.31496062992125984" right="0.11811023622047245" top="0" bottom="0" header="0" footer="0"/>
  <pageSetup paperSize="9" scale="70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9"/>
  <sheetViews>
    <sheetView workbookViewId="0">
      <pane xSplit="4" ySplit="2" topLeftCell="AB3" activePane="bottomRight" state="frozen"/>
      <selection pane="topRight" activeCell="E1" sqref="E1"/>
      <selection pane="bottomLeft" activeCell="A3" sqref="A3"/>
      <selection pane="bottomRight" activeCell="AC6" sqref="AC6"/>
    </sheetView>
  </sheetViews>
  <sheetFormatPr defaultRowHeight="14.4"/>
  <cols>
    <col min="1" max="1" width="2.6640625" style="108" customWidth="1"/>
    <col min="2" max="2" width="3" style="108" bestFit="1" customWidth="1"/>
    <col min="3" max="3" width="47" style="126" customWidth="1"/>
    <col min="4" max="4" width="0.44140625" style="90" customWidth="1"/>
    <col min="5" max="5" width="8.5546875" style="90" customWidth="1"/>
    <col min="6" max="6" width="7.6640625" style="90" customWidth="1"/>
    <col min="7" max="7" width="8.33203125" style="90" customWidth="1"/>
    <col min="8" max="8" width="10.33203125" style="90" customWidth="1"/>
    <col min="9" max="9" width="0.44140625" style="90" customWidth="1"/>
    <col min="10" max="10" width="8.6640625" style="90" customWidth="1"/>
    <col min="11" max="11" width="11.6640625" style="90" customWidth="1"/>
    <col min="12" max="12" width="16.33203125" style="90" customWidth="1"/>
    <col min="13" max="13" width="10.33203125" style="90" customWidth="1"/>
    <col min="14" max="14" width="0.44140625" style="90" customWidth="1"/>
    <col min="15" max="15" width="10.109375" style="90" customWidth="1"/>
    <col min="16" max="16" width="9.6640625" style="90" customWidth="1"/>
    <col min="17" max="17" width="11.44140625" style="90" customWidth="1"/>
    <col min="18" max="18" width="0.44140625" style="90" customWidth="1"/>
    <col min="19" max="19" width="9.88671875" style="90" customWidth="1"/>
    <col min="20" max="20" width="10.6640625" style="90" customWidth="1"/>
    <col min="21" max="22" width="11.88671875" style="90" customWidth="1"/>
    <col min="23" max="23" width="11.6640625" style="90" customWidth="1"/>
    <col min="24" max="24" width="11.33203125" style="90" customWidth="1"/>
    <col min="25" max="25" width="10.5546875" style="90" customWidth="1"/>
    <col min="26" max="26" width="0.5546875" style="90" customWidth="1"/>
    <col min="27" max="27" width="15.5546875" style="90" customWidth="1"/>
    <col min="28" max="28" width="0.6640625" style="90" customWidth="1"/>
    <col min="29" max="29" width="12.44140625" style="90" customWidth="1"/>
    <col min="30" max="16384" width="8.88671875" style="90"/>
  </cols>
  <sheetData>
    <row r="1" spans="1:29" s="96" customFormat="1" ht="25.95" customHeight="1">
      <c r="A1" s="94"/>
      <c r="B1" s="94"/>
      <c r="C1" s="95"/>
      <c r="E1" s="97"/>
      <c r="F1" s="97"/>
      <c r="G1" s="97"/>
      <c r="H1" s="97"/>
      <c r="I1" s="98"/>
      <c r="J1" s="97"/>
      <c r="K1" s="97"/>
      <c r="L1" s="97"/>
      <c r="M1" s="97"/>
      <c r="N1" s="98"/>
      <c r="O1" s="99"/>
      <c r="P1" s="99"/>
      <c r="Q1" s="99"/>
      <c r="R1" s="100"/>
      <c r="S1" s="97"/>
      <c r="T1" s="97"/>
      <c r="U1" s="97"/>
      <c r="V1" s="97"/>
      <c r="W1" s="97"/>
      <c r="X1" s="97"/>
      <c r="Y1" s="97"/>
      <c r="Z1" s="98"/>
      <c r="AA1" s="101"/>
      <c r="AB1" s="102"/>
      <c r="AC1" s="103"/>
    </row>
    <row r="2" spans="1:29" s="105" customFormat="1" ht="66.75" customHeight="1">
      <c r="A2" s="94"/>
      <c r="B2" s="94"/>
      <c r="C2" s="95"/>
      <c r="D2" s="90"/>
      <c r="E2" s="104"/>
      <c r="F2" s="104"/>
      <c r="G2" s="104"/>
      <c r="H2" s="104"/>
      <c r="J2" s="106"/>
      <c r="K2" s="106"/>
      <c r="M2" s="104"/>
      <c r="N2" s="104"/>
      <c r="Q2" s="104"/>
      <c r="Y2" s="104"/>
      <c r="Z2" s="104"/>
      <c r="AA2" s="101"/>
      <c r="AB2" s="102"/>
      <c r="AC2" s="103"/>
    </row>
    <row r="3" spans="1:29" ht="25.95" customHeight="1">
      <c r="A3" s="107"/>
      <c r="C3" s="92"/>
      <c r="D3" s="92"/>
      <c r="E3" s="109"/>
      <c r="F3" s="109"/>
      <c r="G3" s="110"/>
      <c r="H3" s="111"/>
      <c r="I3" s="109"/>
      <c r="J3" s="109"/>
      <c r="K3" s="109"/>
      <c r="L3" s="112"/>
      <c r="M3" s="111"/>
      <c r="N3" s="109"/>
      <c r="O3" s="109"/>
      <c r="P3" s="109"/>
      <c r="Q3" s="111"/>
      <c r="R3" s="109"/>
      <c r="S3" s="109"/>
      <c r="T3" s="109"/>
      <c r="U3" s="109"/>
      <c r="V3" s="109"/>
      <c r="W3" s="109"/>
      <c r="X3" s="109"/>
      <c r="Y3" s="111"/>
      <c r="Z3" s="111"/>
      <c r="AA3" s="113"/>
      <c r="AB3" s="113"/>
      <c r="AC3" s="114"/>
    </row>
    <row r="4" spans="1:29" ht="16.95" customHeight="1">
      <c r="A4" s="107"/>
      <c r="C4" s="92"/>
      <c r="D4" s="92"/>
      <c r="E4" s="109"/>
      <c r="F4" s="109"/>
      <c r="G4" s="110"/>
      <c r="H4" s="111"/>
      <c r="I4" s="109"/>
      <c r="J4" s="109"/>
      <c r="K4" s="109"/>
      <c r="L4" s="109"/>
      <c r="M4" s="111"/>
      <c r="N4" s="109"/>
      <c r="O4" s="109"/>
      <c r="P4" s="109"/>
      <c r="Q4" s="111"/>
      <c r="R4" s="109"/>
      <c r="S4" s="109"/>
      <c r="T4" s="109"/>
      <c r="U4" s="109"/>
      <c r="V4" s="109"/>
      <c r="W4" s="109"/>
      <c r="X4" s="109"/>
      <c r="Y4" s="111"/>
      <c r="Z4" s="111"/>
      <c r="AA4" s="113"/>
      <c r="AB4" s="113"/>
      <c r="AC4" s="114"/>
    </row>
    <row r="5" spans="1:29" ht="15.6">
      <c r="A5" s="107"/>
      <c r="C5" s="115"/>
      <c r="D5" s="115"/>
      <c r="E5" s="109"/>
      <c r="F5" s="109"/>
      <c r="G5" s="110"/>
      <c r="H5" s="111"/>
      <c r="J5" s="109"/>
      <c r="K5" s="109"/>
      <c r="L5" s="109"/>
      <c r="M5" s="111"/>
      <c r="N5" s="113"/>
      <c r="O5" s="109"/>
      <c r="P5" s="109"/>
      <c r="Q5" s="111"/>
      <c r="R5" s="113"/>
      <c r="S5" s="109"/>
      <c r="T5" s="109"/>
      <c r="U5" s="109"/>
      <c r="V5" s="109"/>
      <c r="W5" s="109"/>
      <c r="X5" s="109"/>
      <c r="Y5" s="111"/>
      <c r="Z5" s="111"/>
      <c r="AA5" s="111"/>
      <c r="AB5" s="111"/>
      <c r="AC5" s="114"/>
    </row>
    <row r="6" spans="1:29" ht="16.95" customHeight="1">
      <c r="A6" s="107"/>
      <c r="C6" s="92"/>
      <c r="D6" s="92"/>
      <c r="E6" s="109"/>
      <c r="F6" s="109"/>
      <c r="G6" s="110"/>
      <c r="H6" s="111"/>
      <c r="I6" s="109"/>
      <c r="J6" s="109"/>
      <c r="K6" s="112"/>
      <c r="L6" s="112"/>
      <c r="M6" s="111"/>
      <c r="N6" s="109"/>
      <c r="O6" s="109"/>
      <c r="P6" s="109"/>
      <c r="Q6" s="111"/>
      <c r="R6" s="109"/>
      <c r="S6" s="109"/>
      <c r="T6" s="109"/>
      <c r="U6" s="109"/>
      <c r="V6" s="109"/>
      <c r="W6" s="109"/>
      <c r="X6" s="109"/>
      <c r="Y6" s="111"/>
      <c r="Z6" s="111"/>
      <c r="AA6" s="113"/>
      <c r="AB6" s="113"/>
      <c r="AC6" s="114"/>
    </row>
    <row r="7" spans="1:29" ht="16.2" customHeight="1">
      <c r="A7" s="107"/>
      <c r="C7" s="116"/>
      <c r="D7" s="116"/>
      <c r="E7" s="109"/>
      <c r="F7" s="109"/>
      <c r="G7" s="110"/>
      <c r="H7" s="113"/>
      <c r="J7" s="109"/>
      <c r="K7" s="109"/>
      <c r="L7" s="109"/>
      <c r="M7" s="111"/>
      <c r="N7" s="109"/>
      <c r="O7" s="109"/>
      <c r="P7" s="109"/>
      <c r="Q7" s="111"/>
      <c r="S7" s="109"/>
      <c r="T7" s="109"/>
      <c r="U7" s="109"/>
      <c r="V7" s="109"/>
      <c r="W7" s="109"/>
      <c r="X7" s="109"/>
      <c r="Y7" s="111"/>
      <c r="Z7" s="111"/>
      <c r="AC7" s="114"/>
    </row>
    <row r="8" spans="1:29" ht="26.4" customHeight="1">
      <c r="A8" s="107"/>
      <c r="C8" s="116"/>
      <c r="D8" s="116"/>
      <c r="E8" s="109"/>
      <c r="F8" s="109"/>
      <c r="G8" s="110"/>
      <c r="H8" s="111"/>
      <c r="J8" s="109"/>
      <c r="K8" s="109"/>
      <c r="L8" s="112"/>
      <c r="M8" s="111"/>
      <c r="N8" s="113"/>
      <c r="O8" s="109"/>
      <c r="P8" s="109"/>
      <c r="Q8" s="111"/>
      <c r="R8" s="113"/>
      <c r="S8" s="109"/>
      <c r="T8" s="109"/>
      <c r="U8" s="109"/>
      <c r="V8" s="109"/>
      <c r="W8" s="109"/>
      <c r="X8" s="109"/>
      <c r="Y8" s="111"/>
      <c r="Z8" s="111"/>
      <c r="AA8" s="111"/>
      <c r="AB8" s="111"/>
      <c r="AC8" s="114"/>
    </row>
    <row r="9" spans="1:29" ht="15.6">
      <c r="A9" s="107"/>
      <c r="C9" s="92"/>
      <c r="D9" s="92"/>
      <c r="E9" s="109"/>
      <c r="F9" s="109"/>
      <c r="G9" s="110"/>
      <c r="H9" s="113"/>
      <c r="J9" s="109"/>
      <c r="K9" s="109"/>
      <c r="L9" s="112"/>
      <c r="M9" s="111"/>
      <c r="N9" s="109"/>
      <c r="O9" s="109"/>
      <c r="P9" s="109"/>
      <c r="Q9" s="111"/>
      <c r="S9" s="109"/>
      <c r="T9" s="109"/>
      <c r="U9" s="109"/>
      <c r="V9" s="109"/>
      <c r="W9" s="109"/>
      <c r="X9" s="109"/>
      <c r="Y9" s="111"/>
      <c r="Z9" s="111"/>
      <c r="AC9" s="114"/>
    </row>
    <row r="10" spans="1:29" ht="29.4" customHeight="1">
      <c r="A10" s="107"/>
      <c r="C10" s="116"/>
      <c r="D10" s="116"/>
      <c r="E10" s="109"/>
      <c r="F10" s="109"/>
      <c r="G10" s="110"/>
      <c r="H10" s="113"/>
      <c r="J10" s="109"/>
      <c r="K10" s="112"/>
      <c r="L10" s="109"/>
      <c r="M10" s="111"/>
      <c r="N10" s="109"/>
      <c r="O10" s="109"/>
      <c r="P10" s="109"/>
      <c r="Q10" s="111"/>
      <c r="S10" s="109"/>
      <c r="T10" s="109"/>
      <c r="U10" s="109"/>
      <c r="V10" s="109"/>
      <c r="W10" s="109"/>
      <c r="X10" s="109"/>
      <c r="Y10" s="111"/>
      <c r="Z10" s="111"/>
      <c r="AC10" s="114"/>
    </row>
    <row r="11" spans="1:29" ht="29.4" customHeight="1">
      <c r="A11" s="107"/>
      <c r="C11" s="116"/>
      <c r="D11" s="116"/>
      <c r="E11" s="109"/>
      <c r="F11" s="109"/>
      <c r="G11" s="110"/>
      <c r="H11" s="113"/>
      <c r="J11" s="109"/>
      <c r="K11" s="109"/>
      <c r="L11" s="109"/>
      <c r="M11" s="111"/>
      <c r="N11" s="109"/>
      <c r="O11" s="109"/>
      <c r="P11" s="109"/>
      <c r="Q11" s="111"/>
      <c r="S11" s="109"/>
      <c r="T11" s="109"/>
      <c r="U11" s="109"/>
      <c r="V11" s="109"/>
      <c r="W11" s="109"/>
      <c r="X11" s="109"/>
      <c r="Y11" s="111"/>
      <c r="Z11" s="111"/>
      <c r="AC11" s="114"/>
    </row>
    <row r="12" spans="1:29" ht="16.95" customHeight="1">
      <c r="A12" s="107"/>
      <c r="C12" s="92"/>
      <c r="D12" s="92"/>
      <c r="E12" s="109"/>
      <c r="F12" s="109"/>
      <c r="G12" s="110"/>
      <c r="H12" s="111"/>
      <c r="I12" s="109"/>
      <c r="J12" s="109"/>
      <c r="K12" s="109"/>
      <c r="L12" s="109"/>
      <c r="M12" s="111"/>
      <c r="N12" s="109"/>
      <c r="O12" s="109"/>
      <c r="P12" s="109"/>
      <c r="Q12" s="111"/>
      <c r="R12" s="109"/>
      <c r="S12" s="109"/>
      <c r="T12" s="109"/>
      <c r="U12" s="109"/>
      <c r="V12" s="109"/>
      <c r="W12" s="109"/>
      <c r="X12" s="109"/>
      <c r="Y12" s="111"/>
      <c r="Z12" s="111"/>
      <c r="AA12" s="113"/>
      <c r="AB12" s="113"/>
      <c r="AC12" s="114"/>
    </row>
    <row r="13" spans="1:29" ht="29.4" customHeight="1">
      <c r="A13" s="107"/>
      <c r="C13" s="116"/>
      <c r="D13" s="116"/>
      <c r="E13" s="109"/>
      <c r="F13" s="109"/>
      <c r="G13" s="110"/>
      <c r="H13" s="111"/>
      <c r="J13" s="109"/>
      <c r="K13" s="109"/>
      <c r="L13" s="109"/>
      <c r="M13" s="111"/>
      <c r="O13" s="109"/>
      <c r="P13" s="109"/>
      <c r="Q13" s="111"/>
      <c r="S13" s="109"/>
      <c r="T13" s="109"/>
      <c r="U13" s="109"/>
      <c r="V13" s="109"/>
      <c r="W13" s="109"/>
      <c r="X13" s="109"/>
      <c r="Y13" s="111"/>
      <c r="Z13" s="111"/>
      <c r="AA13" s="111"/>
      <c r="AB13" s="111"/>
      <c r="AC13" s="114"/>
    </row>
    <row r="14" spans="1:29" ht="15.6">
      <c r="A14" s="107"/>
      <c r="C14" s="93"/>
      <c r="D14" s="93"/>
      <c r="E14" s="109"/>
      <c r="F14" s="109"/>
      <c r="G14" s="110"/>
      <c r="H14" s="111"/>
      <c r="J14" s="109"/>
      <c r="K14" s="109"/>
      <c r="L14" s="109"/>
      <c r="M14" s="111"/>
      <c r="N14" s="113"/>
      <c r="O14" s="109"/>
      <c r="P14" s="109"/>
      <c r="Q14" s="111"/>
      <c r="R14" s="113"/>
      <c r="S14" s="109"/>
      <c r="T14" s="109"/>
      <c r="U14" s="109"/>
      <c r="V14" s="109"/>
      <c r="W14" s="109"/>
      <c r="X14" s="109"/>
      <c r="Y14" s="111"/>
      <c r="Z14" s="111"/>
      <c r="AA14" s="111"/>
      <c r="AB14" s="111"/>
      <c r="AC14" s="114"/>
    </row>
    <row r="15" spans="1:29" ht="15.6">
      <c r="A15" s="107"/>
      <c r="C15" s="92"/>
      <c r="D15" s="92"/>
      <c r="E15" s="109"/>
      <c r="F15" s="109"/>
      <c r="G15" s="110"/>
      <c r="H15" s="113"/>
      <c r="J15" s="109"/>
      <c r="K15" s="109"/>
      <c r="L15" s="109"/>
      <c r="M15" s="111"/>
      <c r="N15" s="109"/>
      <c r="O15" s="109"/>
      <c r="P15" s="109"/>
      <c r="Q15" s="111"/>
      <c r="S15" s="109"/>
      <c r="T15" s="109"/>
      <c r="U15" s="109"/>
      <c r="V15" s="109"/>
      <c r="W15" s="109"/>
      <c r="X15" s="109"/>
      <c r="Y15" s="111"/>
      <c r="Z15" s="111"/>
      <c r="AC15" s="114"/>
    </row>
    <row r="16" spans="1:29" ht="15.6">
      <c r="A16" s="107"/>
      <c r="C16" s="116"/>
      <c r="D16" s="116"/>
      <c r="E16" s="109"/>
      <c r="F16" s="109"/>
      <c r="G16" s="110"/>
      <c r="H16" s="111"/>
      <c r="I16" s="109"/>
      <c r="J16" s="109"/>
      <c r="K16" s="109"/>
      <c r="L16" s="109"/>
      <c r="M16" s="111"/>
      <c r="N16" s="109"/>
      <c r="O16" s="109"/>
      <c r="P16" s="109"/>
      <c r="Q16" s="111"/>
      <c r="R16" s="109"/>
      <c r="S16" s="109"/>
      <c r="T16" s="109"/>
      <c r="U16" s="109"/>
      <c r="V16" s="109"/>
      <c r="W16" s="109"/>
      <c r="X16" s="109"/>
      <c r="Y16" s="111"/>
      <c r="Z16" s="111"/>
      <c r="AA16" s="113"/>
      <c r="AB16" s="113"/>
      <c r="AC16" s="114"/>
    </row>
    <row r="17" spans="1:29" ht="15.6">
      <c r="A17" s="107"/>
      <c r="C17" s="92"/>
      <c r="D17" s="92"/>
      <c r="E17" s="109"/>
      <c r="F17" s="109"/>
      <c r="G17" s="110"/>
      <c r="H17" s="111"/>
      <c r="I17" s="109"/>
      <c r="J17" s="109"/>
      <c r="K17" s="109"/>
      <c r="L17" s="109"/>
      <c r="M17" s="111"/>
      <c r="N17" s="109"/>
      <c r="O17" s="109"/>
      <c r="P17" s="109"/>
      <c r="Q17" s="111"/>
      <c r="R17" s="109"/>
      <c r="S17" s="109"/>
      <c r="T17" s="109"/>
      <c r="U17" s="109"/>
      <c r="V17" s="109"/>
      <c r="W17" s="109"/>
      <c r="X17" s="109"/>
      <c r="Y17" s="111"/>
      <c r="Z17" s="111"/>
      <c r="AA17" s="113"/>
      <c r="AB17" s="113"/>
      <c r="AC17" s="114"/>
    </row>
    <row r="18" spans="1:29" ht="15.6">
      <c r="A18" s="107"/>
      <c r="C18" s="92"/>
      <c r="D18" s="92"/>
      <c r="E18" s="109"/>
      <c r="F18" s="109"/>
      <c r="G18" s="110"/>
      <c r="H18" s="113"/>
      <c r="J18" s="109"/>
      <c r="K18" s="109"/>
      <c r="L18" s="109"/>
      <c r="M18" s="111"/>
      <c r="N18" s="109"/>
      <c r="O18" s="109"/>
      <c r="P18" s="109"/>
      <c r="Q18" s="111"/>
      <c r="S18" s="109"/>
      <c r="T18" s="109"/>
      <c r="U18" s="109"/>
      <c r="V18" s="109"/>
      <c r="W18" s="109"/>
      <c r="X18" s="109"/>
      <c r="Y18" s="111"/>
      <c r="Z18" s="111"/>
      <c r="AA18" s="113"/>
      <c r="AB18" s="113"/>
      <c r="AC18" s="114"/>
    </row>
    <row r="19" spans="1:29" ht="16.95" customHeight="1">
      <c r="A19" s="107"/>
      <c r="C19" s="92"/>
      <c r="D19" s="92"/>
      <c r="E19" s="109"/>
      <c r="F19" s="109"/>
      <c r="G19" s="110"/>
      <c r="H19" s="113"/>
      <c r="J19" s="109"/>
      <c r="K19" s="109"/>
      <c r="L19" s="109"/>
      <c r="M19" s="111"/>
      <c r="N19" s="109"/>
      <c r="O19" s="109"/>
      <c r="P19" s="109"/>
      <c r="Q19" s="111"/>
      <c r="S19" s="109"/>
      <c r="T19" s="109"/>
      <c r="U19" s="109"/>
      <c r="V19" s="109"/>
      <c r="W19" s="109"/>
      <c r="X19" s="109"/>
      <c r="Y19" s="111"/>
      <c r="Z19" s="111"/>
      <c r="AC19" s="114"/>
    </row>
    <row r="20" spans="1:29" ht="15.6">
      <c r="A20" s="107"/>
      <c r="C20" s="92"/>
      <c r="D20" s="92"/>
      <c r="E20" s="109"/>
      <c r="F20" s="109"/>
      <c r="G20" s="110"/>
      <c r="H20" s="113"/>
      <c r="J20" s="109"/>
      <c r="K20" s="109"/>
      <c r="L20" s="109"/>
      <c r="M20" s="111"/>
      <c r="N20" s="109"/>
      <c r="O20" s="109"/>
      <c r="P20" s="109"/>
      <c r="Q20" s="111"/>
      <c r="S20" s="109"/>
      <c r="T20" s="109"/>
      <c r="U20" s="109"/>
      <c r="V20" s="109"/>
      <c r="W20" s="109"/>
      <c r="X20" s="109"/>
      <c r="Y20" s="111"/>
      <c r="Z20" s="111"/>
      <c r="AA20" s="113"/>
      <c r="AB20" s="113"/>
      <c r="AC20" s="114"/>
    </row>
    <row r="21" spans="1:29" ht="15.6">
      <c r="A21" s="107"/>
      <c r="C21" s="92"/>
      <c r="D21" s="92"/>
      <c r="E21" s="109"/>
      <c r="F21" s="109"/>
      <c r="G21" s="110"/>
      <c r="H21" s="111"/>
      <c r="I21" s="109"/>
      <c r="J21" s="109"/>
      <c r="K21" s="109"/>
      <c r="L21" s="109"/>
      <c r="M21" s="111"/>
      <c r="N21" s="109"/>
      <c r="O21" s="109"/>
      <c r="P21" s="109"/>
      <c r="Q21" s="111"/>
      <c r="R21" s="109"/>
      <c r="S21" s="109"/>
      <c r="T21" s="109"/>
      <c r="U21" s="109"/>
      <c r="V21" s="109"/>
      <c r="W21" s="109"/>
      <c r="X21" s="109"/>
      <c r="Y21" s="111"/>
      <c r="Z21" s="111"/>
      <c r="AA21" s="113"/>
      <c r="AB21" s="113"/>
      <c r="AC21" s="114"/>
    </row>
    <row r="22" spans="1:29" ht="16.5" customHeight="1">
      <c r="A22" s="107"/>
      <c r="C22" s="92"/>
      <c r="D22" s="92"/>
      <c r="E22" s="109"/>
      <c r="F22" s="109"/>
      <c r="G22" s="110"/>
      <c r="H22" s="113"/>
      <c r="J22" s="109"/>
      <c r="K22" s="109"/>
      <c r="L22" s="109"/>
      <c r="M22" s="111"/>
      <c r="N22" s="109"/>
      <c r="O22" s="109"/>
      <c r="P22" s="109"/>
      <c r="Q22" s="111"/>
      <c r="S22" s="109"/>
      <c r="T22" s="109"/>
      <c r="U22" s="109"/>
      <c r="V22" s="109"/>
      <c r="W22" s="109"/>
      <c r="X22" s="109"/>
      <c r="Y22" s="111"/>
      <c r="Z22" s="111"/>
      <c r="AC22" s="114"/>
    </row>
    <row r="23" spans="1:29" ht="16.5" customHeight="1">
      <c r="A23" s="107"/>
      <c r="C23" s="92"/>
      <c r="D23" s="92"/>
      <c r="E23" s="109"/>
      <c r="F23" s="109"/>
      <c r="G23" s="110"/>
      <c r="H23" s="113"/>
      <c r="J23" s="109"/>
      <c r="K23" s="109"/>
      <c r="L23" s="109"/>
      <c r="M23" s="111"/>
      <c r="N23" s="109"/>
      <c r="O23" s="109"/>
      <c r="P23" s="109"/>
      <c r="Q23" s="111"/>
      <c r="S23" s="109"/>
      <c r="T23" s="109"/>
      <c r="U23" s="109"/>
      <c r="V23" s="109"/>
      <c r="W23" s="109"/>
      <c r="X23" s="109"/>
      <c r="Y23" s="111"/>
      <c r="Z23" s="111"/>
      <c r="AC23" s="114"/>
    </row>
    <row r="24" spans="1:29" ht="16.5" customHeight="1">
      <c r="A24" s="107"/>
      <c r="C24" s="92"/>
      <c r="D24" s="92"/>
      <c r="E24" s="109"/>
      <c r="F24" s="109"/>
      <c r="G24" s="110"/>
      <c r="H24" s="113"/>
      <c r="J24" s="109"/>
      <c r="K24" s="109"/>
      <c r="L24" s="109"/>
      <c r="M24" s="111"/>
      <c r="N24" s="109"/>
      <c r="O24" s="109"/>
      <c r="P24" s="109"/>
      <c r="Q24" s="111"/>
      <c r="S24" s="109"/>
      <c r="T24" s="109"/>
      <c r="U24" s="109"/>
      <c r="V24" s="109"/>
      <c r="W24" s="109"/>
      <c r="X24" s="109"/>
      <c r="Y24" s="111"/>
      <c r="Z24" s="111"/>
      <c r="AA24" s="113"/>
      <c r="AB24" s="113"/>
      <c r="AC24" s="114"/>
    </row>
    <row r="25" spans="1:29" ht="16.5" customHeight="1">
      <c r="A25" s="107"/>
      <c r="C25" s="92"/>
      <c r="D25" s="92"/>
      <c r="E25" s="109"/>
      <c r="F25" s="109"/>
      <c r="G25" s="110"/>
      <c r="H25" s="113"/>
      <c r="J25" s="109"/>
      <c r="K25" s="109"/>
      <c r="L25" s="109"/>
      <c r="M25" s="111"/>
      <c r="N25" s="109"/>
      <c r="O25" s="109"/>
      <c r="P25" s="109"/>
      <c r="Q25" s="111"/>
      <c r="S25" s="109"/>
      <c r="T25" s="109"/>
      <c r="U25" s="109"/>
      <c r="V25" s="109"/>
      <c r="W25" s="109"/>
      <c r="X25" s="109"/>
      <c r="Y25" s="111"/>
      <c r="Z25" s="111"/>
      <c r="AC25" s="114"/>
    </row>
    <row r="26" spans="1:29" ht="15.6">
      <c r="A26" s="107"/>
      <c r="C26" s="92"/>
      <c r="D26" s="92"/>
      <c r="E26" s="109"/>
      <c r="F26" s="109"/>
      <c r="G26" s="110"/>
      <c r="H26" s="111"/>
      <c r="J26" s="109"/>
      <c r="K26" s="109"/>
      <c r="L26" s="109"/>
      <c r="M26" s="111"/>
      <c r="O26" s="109"/>
      <c r="P26" s="109"/>
      <c r="Q26" s="111"/>
      <c r="S26" s="109"/>
      <c r="T26" s="109"/>
      <c r="U26" s="109"/>
      <c r="V26" s="109"/>
      <c r="W26" s="109"/>
      <c r="X26" s="109"/>
      <c r="Y26" s="111"/>
      <c r="Z26" s="111"/>
      <c r="AA26" s="111"/>
      <c r="AB26" s="111"/>
      <c r="AC26" s="114"/>
    </row>
    <row r="27" spans="1:29" ht="15.6">
      <c r="A27" s="107"/>
      <c r="C27" s="116"/>
      <c r="D27" s="116"/>
      <c r="E27" s="109"/>
      <c r="F27" s="109"/>
      <c r="G27" s="110"/>
      <c r="H27" s="111"/>
      <c r="J27" s="109"/>
      <c r="K27" s="109"/>
      <c r="L27" s="109"/>
      <c r="M27" s="111"/>
      <c r="O27" s="109"/>
      <c r="P27" s="109"/>
      <c r="Q27" s="111"/>
      <c r="S27" s="109"/>
      <c r="T27" s="109"/>
      <c r="U27" s="109"/>
      <c r="V27" s="109"/>
      <c r="W27" s="109"/>
      <c r="X27" s="109"/>
      <c r="Y27" s="111"/>
      <c r="Z27" s="111"/>
      <c r="AA27" s="111"/>
      <c r="AB27" s="111"/>
      <c r="AC27" s="114"/>
    </row>
    <row r="28" spans="1:29" ht="15.6">
      <c r="A28" s="107"/>
      <c r="C28" s="117"/>
      <c r="D28" s="117"/>
      <c r="E28" s="109"/>
      <c r="F28" s="109"/>
      <c r="G28" s="110"/>
      <c r="H28" s="111"/>
      <c r="J28" s="109"/>
      <c r="K28" s="109"/>
      <c r="L28" s="112"/>
      <c r="M28" s="111"/>
      <c r="N28" s="113"/>
      <c r="O28" s="109"/>
      <c r="P28" s="109"/>
      <c r="Q28" s="111"/>
      <c r="R28" s="113"/>
      <c r="S28" s="109"/>
      <c r="T28" s="109"/>
      <c r="U28" s="109"/>
      <c r="V28" s="109"/>
      <c r="W28" s="109"/>
      <c r="X28" s="109"/>
      <c r="Y28" s="111"/>
      <c r="Z28" s="111"/>
      <c r="AA28" s="111"/>
      <c r="AB28" s="111"/>
      <c r="AC28" s="114"/>
    </row>
    <row r="29" spans="1:29" ht="15.6">
      <c r="A29" s="107"/>
      <c r="C29" s="93"/>
      <c r="D29" s="93"/>
      <c r="E29" s="109"/>
      <c r="F29" s="109"/>
      <c r="G29" s="110"/>
      <c r="H29" s="113"/>
      <c r="J29" s="109"/>
      <c r="K29" s="109"/>
      <c r="L29" s="109"/>
      <c r="M29" s="111"/>
      <c r="N29" s="109"/>
      <c r="O29" s="109"/>
      <c r="P29" s="109"/>
      <c r="Q29" s="111"/>
      <c r="S29" s="109"/>
      <c r="T29" s="109"/>
      <c r="U29" s="109"/>
      <c r="V29" s="109"/>
      <c r="W29" s="109"/>
      <c r="X29" s="109"/>
      <c r="Y29" s="111"/>
      <c r="Z29" s="111"/>
      <c r="AC29" s="114"/>
    </row>
    <row r="30" spans="1:29" ht="15.6">
      <c r="A30" s="107"/>
      <c r="C30" s="116"/>
      <c r="D30" s="116"/>
      <c r="E30" s="109"/>
      <c r="F30" s="109"/>
      <c r="G30" s="110"/>
      <c r="H30" s="111"/>
      <c r="I30" s="109"/>
      <c r="J30" s="109"/>
      <c r="K30" s="109"/>
      <c r="L30" s="109"/>
      <c r="M30" s="111"/>
      <c r="N30" s="109"/>
      <c r="O30" s="109"/>
      <c r="P30" s="109"/>
      <c r="Q30" s="111"/>
      <c r="R30" s="109"/>
      <c r="S30" s="109"/>
      <c r="T30" s="109"/>
      <c r="U30" s="109"/>
      <c r="V30" s="109"/>
      <c r="W30" s="109"/>
      <c r="X30" s="109"/>
      <c r="Y30" s="111"/>
      <c r="Z30" s="111"/>
      <c r="AA30" s="113"/>
      <c r="AB30" s="113"/>
      <c r="AC30" s="114"/>
    </row>
    <row r="31" spans="1:29" ht="16.5" customHeight="1">
      <c r="A31" s="107"/>
      <c r="C31" s="116"/>
      <c r="D31" s="116"/>
      <c r="E31" s="109"/>
      <c r="F31" s="109"/>
      <c r="G31" s="110"/>
      <c r="H31" s="111"/>
      <c r="J31" s="109"/>
      <c r="K31" s="109"/>
      <c r="L31" s="109"/>
      <c r="M31" s="111"/>
      <c r="O31" s="109"/>
      <c r="P31" s="109"/>
      <c r="Q31" s="111"/>
      <c r="S31" s="109"/>
      <c r="T31" s="109"/>
      <c r="U31" s="109"/>
      <c r="V31" s="109"/>
      <c r="W31" s="109"/>
      <c r="X31" s="109"/>
      <c r="Y31" s="111"/>
      <c r="Z31" s="111"/>
      <c r="AA31" s="111"/>
      <c r="AB31" s="111"/>
      <c r="AC31" s="114"/>
    </row>
    <row r="32" spans="1:29" ht="16.5" customHeight="1">
      <c r="A32" s="107"/>
      <c r="C32" s="92"/>
      <c r="D32" s="92"/>
      <c r="E32" s="109"/>
      <c r="F32" s="109"/>
      <c r="G32" s="110"/>
      <c r="H32" s="111"/>
      <c r="J32" s="109"/>
      <c r="K32" s="109"/>
      <c r="L32" s="109"/>
      <c r="M32" s="111"/>
      <c r="N32" s="113"/>
      <c r="O32" s="109"/>
      <c r="P32" s="109"/>
      <c r="Q32" s="111"/>
      <c r="R32" s="113"/>
      <c r="S32" s="109"/>
      <c r="T32" s="109"/>
      <c r="U32" s="109"/>
      <c r="V32" s="109"/>
      <c r="W32" s="109"/>
      <c r="X32" s="109"/>
      <c r="Y32" s="111"/>
      <c r="Z32" s="111"/>
      <c r="AA32" s="111"/>
      <c r="AB32" s="111"/>
      <c r="AC32" s="114"/>
    </row>
    <row r="33" spans="1:29" ht="15.6">
      <c r="A33" s="107"/>
      <c r="C33" s="92"/>
      <c r="D33" s="92"/>
      <c r="E33" s="109"/>
      <c r="F33" s="109"/>
      <c r="G33" s="110"/>
      <c r="H33" s="111"/>
      <c r="J33" s="109"/>
      <c r="K33" s="109"/>
      <c r="L33" s="109"/>
      <c r="M33" s="111"/>
      <c r="N33" s="113"/>
      <c r="O33" s="109"/>
      <c r="P33" s="109"/>
      <c r="Q33" s="111"/>
      <c r="R33" s="113"/>
      <c r="S33" s="109"/>
      <c r="T33" s="109"/>
      <c r="U33" s="109"/>
      <c r="V33" s="109"/>
      <c r="W33" s="109"/>
      <c r="X33" s="109"/>
      <c r="Y33" s="111"/>
      <c r="Z33" s="111"/>
      <c r="AA33" s="111"/>
      <c r="AB33" s="111"/>
      <c r="AC33" s="114"/>
    </row>
    <row r="34" spans="1:29" ht="16.5" customHeight="1">
      <c r="A34" s="107"/>
      <c r="C34" s="93"/>
      <c r="D34" s="93"/>
      <c r="E34" s="109"/>
      <c r="F34" s="109"/>
      <c r="G34" s="110"/>
      <c r="H34" s="113"/>
      <c r="J34" s="109"/>
      <c r="K34" s="109"/>
      <c r="L34" s="109"/>
      <c r="M34" s="111"/>
      <c r="N34" s="109"/>
      <c r="O34" s="109"/>
      <c r="P34" s="109"/>
      <c r="Q34" s="111"/>
      <c r="S34" s="109"/>
      <c r="T34" s="109"/>
      <c r="U34" s="109"/>
      <c r="V34" s="109"/>
      <c r="W34" s="109"/>
      <c r="X34" s="109"/>
      <c r="Y34" s="111"/>
      <c r="Z34" s="111"/>
      <c r="AC34" s="114"/>
    </row>
    <row r="35" spans="1:29" ht="16.5" customHeight="1">
      <c r="A35" s="107"/>
      <c r="C35" s="92"/>
      <c r="D35" s="92"/>
      <c r="E35" s="109"/>
      <c r="F35" s="109"/>
      <c r="G35" s="110"/>
      <c r="H35" s="113"/>
      <c r="J35" s="109"/>
      <c r="K35" s="109"/>
      <c r="L35" s="109"/>
      <c r="M35" s="111"/>
      <c r="N35" s="109"/>
      <c r="O35" s="109"/>
      <c r="P35" s="109"/>
      <c r="Q35" s="111"/>
      <c r="S35" s="109"/>
      <c r="T35" s="109"/>
      <c r="U35" s="109"/>
      <c r="V35" s="109"/>
      <c r="W35" s="109"/>
      <c r="X35" s="109"/>
      <c r="Y35" s="111"/>
      <c r="Z35" s="111"/>
      <c r="AC35" s="114"/>
    </row>
    <row r="36" spans="1:29" ht="16.5" customHeight="1">
      <c r="A36" s="107"/>
      <c r="C36" s="92"/>
      <c r="D36" s="92"/>
      <c r="E36" s="109"/>
      <c r="F36" s="109"/>
      <c r="G36" s="110"/>
      <c r="H36" s="113"/>
      <c r="J36" s="109"/>
      <c r="K36" s="109"/>
      <c r="L36" s="109"/>
      <c r="M36" s="111"/>
      <c r="N36" s="109"/>
      <c r="O36" s="109"/>
      <c r="P36" s="109"/>
      <c r="Q36" s="111"/>
      <c r="S36" s="109"/>
      <c r="T36" s="109"/>
      <c r="U36" s="109"/>
      <c r="V36" s="109"/>
      <c r="W36" s="109"/>
      <c r="X36" s="109"/>
      <c r="Y36" s="111"/>
      <c r="Z36" s="111"/>
      <c r="AC36" s="114"/>
    </row>
    <row r="37" spans="1:29" ht="16.5" customHeight="1">
      <c r="A37" s="107"/>
      <c r="C37" s="118"/>
      <c r="D37" s="119"/>
      <c r="E37" s="109"/>
      <c r="F37" s="109"/>
      <c r="G37" s="110"/>
      <c r="H37" s="111"/>
      <c r="I37" s="109"/>
      <c r="J37" s="109"/>
      <c r="K37" s="109"/>
      <c r="L37" s="112"/>
      <c r="M37" s="111"/>
      <c r="N37" s="109"/>
      <c r="O37" s="109"/>
      <c r="P37" s="109"/>
      <c r="Q37" s="111"/>
      <c r="R37" s="109"/>
      <c r="S37" s="109"/>
      <c r="T37" s="109"/>
      <c r="U37" s="109"/>
      <c r="V37" s="109"/>
      <c r="W37" s="109"/>
      <c r="X37" s="109"/>
      <c r="Y37" s="111"/>
      <c r="Z37" s="111"/>
      <c r="AA37" s="113"/>
      <c r="AB37" s="113"/>
      <c r="AC37" s="114"/>
    </row>
    <row r="38" spans="1:29" ht="16.5" customHeight="1">
      <c r="A38" s="107"/>
      <c r="C38" s="116"/>
      <c r="D38" s="116"/>
      <c r="E38" s="109"/>
      <c r="F38" s="109"/>
      <c r="G38" s="110"/>
      <c r="H38" s="111"/>
      <c r="J38" s="109"/>
      <c r="K38" s="109"/>
      <c r="L38" s="112"/>
      <c r="M38" s="111"/>
      <c r="N38" s="113"/>
      <c r="O38" s="109"/>
      <c r="P38" s="109"/>
      <c r="Q38" s="111"/>
      <c r="R38" s="113"/>
      <c r="S38" s="109"/>
      <c r="T38" s="109"/>
      <c r="U38" s="109"/>
      <c r="V38" s="109"/>
      <c r="W38" s="109"/>
      <c r="X38" s="109"/>
      <c r="Y38" s="111"/>
      <c r="Z38" s="111"/>
      <c r="AA38" s="111"/>
      <c r="AB38" s="111"/>
      <c r="AC38" s="114"/>
    </row>
    <row r="39" spans="1:29" ht="15.6">
      <c r="A39" s="107"/>
      <c r="C39" s="92"/>
      <c r="D39" s="92"/>
      <c r="E39" s="109"/>
      <c r="F39" s="109"/>
      <c r="G39" s="110"/>
      <c r="H39" s="113"/>
      <c r="J39" s="109"/>
      <c r="K39" s="109"/>
      <c r="L39" s="109"/>
      <c r="M39" s="111"/>
      <c r="N39" s="109"/>
      <c r="O39" s="109"/>
      <c r="P39" s="109"/>
      <c r="Q39" s="111"/>
      <c r="S39" s="109"/>
      <c r="T39" s="109"/>
      <c r="U39" s="109"/>
      <c r="V39" s="109"/>
      <c r="W39" s="109"/>
      <c r="X39" s="109"/>
      <c r="Y39" s="111"/>
      <c r="Z39" s="111"/>
      <c r="AC39" s="114"/>
    </row>
    <row r="40" spans="1:29" ht="16.5" customHeight="1">
      <c r="A40" s="107"/>
      <c r="C40" s="116"/>
      <c r="D40" s="116"/>
      <c r="E40" s="109"/>
      <c r="F40" s="109"/>
      <c r="G40" s="110"/>
      <c r="H40" s="113"/>
      <c r="J40" s="109"/>
      <c r="K40" s="109"/>
      <c r="L40" s="109"/>
      <c r="M40" s="111"/>
      <c r="N40" s="109"/>
      <c r="O40" s="109"/>
      <c r="P40" s="109"/>
      <c r="Q40" s="111"/>
      <c r="S40" s="109"/>
      <c r="T40" s="109"/>
      <c r="U40" s="109"/>
      <c r="V40" s="109"/>
      <c r="W40" s="109"/>
      <c r="X40" s="109"/>
      <c r="Y40" s="111"/>
      <c r="Z40" s="111"/>
      <c r="AC40" s="114"/>
    </row>
    <row r="41" spans="1:29" ht="16.5" customHeight="1">
      <c r="A41" s="107"/>
      <c r="C41" s="116"/>
      <c r="D41" s="116"/>
      <c r="E41" s="109"/>
      <c r="F41" s="109"/>
      <c r="G41" s="110"/>
      <c r="H41" s="111"/>
      <c r="J41" s="109"/>
      <c r="K41" s="109"/>
      <c r="L41" s="109"/>
      <c r="M41" s="111"/>
      <c r="O41" s="109"/>
      <c r="P41" s="109"/>
      <c r="Q41" s="111"/>
      <c r="S41" s="109"/>
      <c r="T41" s="109"/>
      <c r="U41" s="109"/>
      <c r="V41" s="109"/>
      <c r="W41" s="109"/>
      <c r="X41" s="109"/>
      <c r="Y41" s="111"/>
      <c r="Z41" s="111"/>
      <c r="AA41" s="111"/>
      <c r="AB41" s="111"/>
      <c r="AC41" s="114"/>
    </row>
    <row r="42" spans="1:29" ht="15.6">
      <c r="A42" s="107"/>
      <c r="C42" s="92"/>
      <c r="D42" s="92"/>
      <c r="E42" s="109"/>
      <c r="F42" s="109"/>
      <c r="G42" s="110"/>
      <c r="H42" s="111"/>
      <c r="J42" s="109"/>
      <c r="K42" s="109"/>
      <c r="L42" s="109"/>
      <c r="M42" s="111"/>
      <c r="O42" s="109"/>
      <c r="P42" s="109"/>
      <c r="Q42" s="111"/>
      <c r="S42" s="109"/>
      <c r="T42" s="109"/>
      <c r="U42" s="109"/>
      <c r="V42" s="109"/>
      <c r="W42" s="109"/>
      <c r="X42" s="109"/>
      <c r="Y42" s="111"/>
      <c r="Z42" s="111"/>
      <c r="AA42" s="111"/>
      <c r="AB42" s="111"/>
      <c r="AC42" s="114"/>
    </row>
    <row r="43" spans="1:29" ht="15.6">
      <c r="A43" s="107"/>
      <c r="C43" s="116"/>
      <c r="D43" s="116"/>
      <c r="E43" s="109"/>
      <c r="F43" s="109"/>
      <c r="G43" s="110"/>
      <c r="H43" s="111"/>
      <c r="J43" s="109"/>
      <c r="K43" s="109"/>
      <c r="L43" s="109"/>
      <c r="M43" s="111"/>
      <c r="O43" s="109"/>
      <c r="P43" s="109"/>
      <c r="Q43" s="111"/>
      <c r="S43" s="109"/>
      <c r="T43" s="109"/>
      <c r="U43" s="109"/>
      <c r="V43" s="109"/>
      <c r="W43" s="109"/>
      <c r="X43" s="109"/>
      <c r="Y43" s="111"/>
      <c r="Z43" s="111"/>
      <c r="AA43" s="111"/>
      <c r="AB43" s="111"/>
      <c r="AC43" s="114"/>
    </row>
    <row r="44" spans="1:29" ht="16.5" customHeight="1">
      <c r="A44" s="107"/>
      <c r="C44" s="92"/>
      <c r="D44" s="92"/>
      <c r="E44" s="109"/>
      <c r="F44" s="109"/>
      <c r="G44" s="110"/>
      <c r="H44" s="111"/>
      <c r="J44" s="109"/>
      <c r="K44" s="109"/>
      <c r="L44" s="109"/>
      <c r="M44" s="111"/>
      <c r="O44" s="109"/>
      <c r="P44" s="109"/>
      <c r="Q44" s="111"/>
      <c r="S44" s="109"/>
      <c r="T44" s="109"/>
      <c r="U44" s="109"/>
      <c r="V44" s="109"/>
      <c r="W44" s="109"/>
      <c r="X44" s="109"/>
      <c r="Y44" s="111"/>
      <c r="Z44" s="111"/>
      <c r="AA44" s="111"/>
      <c r="AB44" s="111"/>
      <c r="AC44" s="114"/>
    </row>
    <row r="45" spans="1:29" ht="16.5" customHeight="1">
      <c r="A45" s="107"/>
      <c r="C45" s="92"/>
      <c r="D45" s="92"/>
      <c r="E45" s="109"/>
      <c r="F45" s="109"/>
      <c r="G45" s="110"/>
      <c r="H45" s="113"/>
      <c r="J45" s="109"/>
      <c r="K45" s="109"/>
      <c r="L45" s="109"/>
      <c r="M45" s="111"/>
      <c r="N45" s="109"/>
      <c r="O45" s="109"/>
      <c r="P45" s="109"/>
      <c r="Q45" s="111"/>
      <c r="S45" s="109"/>
      <c r="T45" s="109"/>
      <c r="U45" s="109"/>
      <c r="V45" s="109"/>
      <c r="W45" s="109"/>
      <c r="X45" s="109"/>
      <c r="Y45" s="111"/>
      <c r="Z45" s="111"/>
      <c r="AC45" s="114"/>
    </row>
    <row r="46" spans="1:29" ht="15.6">
      <c r="A46" s="107"/>
      <c r="C46" s="116"/>
      <c r="D46" s="116"/>
      <c r="E46" s="109"/>
      <c r="F46" s="109"/>
      <c r="G46" s="110"/>
      <c r="H46" s="113"/>
      <c r="J46" s="109"/>
      <c r="K46" s="109"/>
      <c r="L46" s="109"/>
      <c r="M46" s="111"/>
      <c r="N46" s="109"/>
      <c r="O46" s="109"/>
      <c r="P46" s="109"/>
      <c r="Q46" s="111"/>
      <c r="S46" s="109"/>
      <c r="T46" s="109"/>
      <c r="U46" s="109"/>
      <c r="V46" s="109"/>
      <c r="W46" s="109"/>
      <c r="X46" s="109"/>
      <c r="Y46" s="111"/>
      <c r="Z46" s="111"/>
      <c r="AC46" s="114"/>
    </row>
    <row r="47" spans="1:29" ht="17.25" customHeight="1">
      <c r="A47" s="107"/>
      <c r="C47" s="93"/>
      <c r="D47" s="93"/>
      <c r="E47" s="109"/>
      <c r="F47" s="109"/>
      <c r="G47" s="110"/>
      <c r="H47" s="113"/>
      <c r="J47" s="109"/>
      <c r="K47" s="109"/>
      <c r="L47" s="109"/>
      <c r="M47" s="111"/>
      <c r="N47" s="109"/>
      <c r="O47" s="109"/>
      <c r="P47" s="109"/>
      <c r="Q47" s="111"/>
      <c r="S47" s="109"/>
      <c r="T47" s="109"/>
      <c r="U47" s="109"/>
      <c r="V47" s="109"/>
      <c r="W47" s="109"/>
      <c r="X47" s="109"/>
      <c r="Y47" s="111"/>
      <c r="Z47" s="111"/>
      <c r="AC47" s="114"/>
    </row>
    <row r="48" spans="1:29" ht="16.5" customHeight="1">
      <c r="A48" s="107"/>
      <c r="C48" s="92"/>
      <c r="D48" s="92"/>
      <c r="E48" s="109"/>
      <c r="F48" s="109"/>
      <c r="G48" s="110"/>
      <c r="H48" s="111"/>
      <c r="J48" s="109"/>
      <c r="K48" s="109"/>
      <c r="L48" s="109"/>
      <c r="M48" s="111"/>
      <c r="N48" s="113"/>
      <c r="O48" s="109"/>
      <c r="P48" s="109"/>
      <c r="Q48" s="111"/>
      <c r="R48" s="113"/>
      <c r="S48" s="109"/>
      <c r="T48" s="109"/>
      <c r="U48" s="109"/>
      <c r="V48" s="109"/>
      <c r="W48" s="109"/>
      <c r="X48" s="109"/>
      <c r="Y48" s="111"/>
      <c r="Z48" s="111"/>
      <c r="AA48" s="111"/>
      <c r="AB48" s="111"/>
      <c r="AC48" s="114"/>
    </row>
    <row r="49" spans="1:29" ht="16.5" customHeight="1">
      <c r="A49" s="107"/>
      <c r="C49" s="92"/>
      <c r="D49" s="92"/>
      <c r="E49" s="109"/>
      <c r="F49" s="109"/>
      <c r="G49" s="110"/>
      <c r="H49" s="113"/>
      <c r="J49" s="109"/>
      <c r="K49" s="109"/>
      <c r="L49" s="109"/>
      <c r="M49" s="111"/>
      <c r="N49" s="109"/>
      <c r="O49" s="109"/>
      <c r="P49" s="109"/>
      <c r="Q49" s="111"/>
      <c r="S49" s="109"/>
      <c r="T49" s="109"/>
      <c r="U49" s="109"/>
      <c r="V49" s="109"/>
      <c r="W49" s="109"/>
      <c r="X49" s="109"/>
      <c r="Y49" s="111"/>
      <c r="Z49" s="111"/>
      <c r="AC49" s="114"/>
    </row>
    <row r="50" spans="1:29" ht="16.5" customHeight="1">
      <c r="A50" s="107"/>
      <c r="C50" s="92"/>
      <c r="D50" s="92"/>
      <c r="E50" s="109"/>
      <c r="F50" s="109"/>
      <c r="G50" s="110"/>
      <c r="H50" s="111"/>
      <c r="J50" s="109"/>
      <c r="K50" s="109"/>
      <c r="L50" s="109"/>
      <c r="M50" s="111"/>
      <c r="O50" s="109"/>
      <c r="P50" s="109"/>
      <c r="Q50" s="111"/>
      <c r="S50" s="109"/>
      <c r="T50" s="109"/>
      <c r="U50" s="109"/>
      <c r="V50" s="109"/>
      <c r="W50" s="109"/>
      <c r="X50" s="109"/>
      <c r="Y50" s="111"/>
      <c r="Z50" s="111"/>
      <c r="AA50" s="111"/>
      <c r="AB50" s="111"/>
      <c r="AC50" s="114"/>
    </row>
    <row r="51" spans="1:29" ht="16.5" customHeight="1">
      <c r="A51" s="107"/>
      <c r="C51" s="116"/>
      <c r="D51" s="116"/>
      <c r="E51" s="109"/>
      <c r="F51" s="109"/>
      <c r="G51" s="110"/>
      <c r="H51" s="111"/>
      <c r="J51" s="109"/>
      <c r="K51" s="112"/>
      <c r="L51" s="109"/>
      <c r="M51" s="111"/>
      <c r="O51" s="109"/>
      <c r="P51" s="109"/>
      <c r="Q51" s="111"/>
      <c r="S51" s="109"/>
      <c r="T51" s="109"/>
      <c r="U51" s="109"/>
      <c r="V51" s="109"/>
      <c r="W51" s="109"/>
      <c r="X51" s="109"/>
      <c r="Y51" s="111"/>
      <c r="Z51" s="111"/>
      <c r="AA51" s="111"/>
      <c r="AB51" s="111"/>
      <c r="AC51" s="114"/>
    </row>
    <row r="52" spans="1:29" ht="16.5" customHeight="1">
      <c r="A52" s="107"/>
      <c r="C52" s="92"/>
      <c r="D52" s="92"/>
      <c r="E52" s="109"/>
      <c r="F52" s="109"/>
      <c r="G52" s="110"/>
      <c r="H52" s="111"/>
      <c r="J52" s="109"/>
      <c r="K52" s="109"/>
      <c r="L52" s="109"/>
      <c r="M52" s="111"/>
      <c r="N52" s="113"/>
      <c r="O52" s="109"/>
      <c r="P52" s="109"/>
      <c r="Q52" s="111"/>
      <c r="R52" s="113"/>
      <c r="S52" s="109"/>
      <c r="T52" s="109"/>
      <c r="U52" s="109"/>
      <c r="V52" s="109"/>
      <c r="W52" s="109"/>
      <c r="X52" s="109"/>
      <c r="Y52" s="111"/>
      <c r="Z52" s="111"/>
      <c r="AA52" s="111"/>
      <c r="AB52" s="111"/>
      <c r="AC52" s="114"/>
    </row>
    <row r="53" spans="1:29" ht="16.5" customHeight="1">
      <c r="A53" s="107"/>
      <c r="C53" s="116"/>
      <c r="D53" s="116"/>
      <c r="E53" s="109"/>
      <c r="F53" s="109"/>
      <c r="G53" s="110"/>
      <c r="H53" s="111"/>
      <c r="J53" s="109"/>
      <c r="K53" s="109"/>
      <c r="L53" s="109"/>
      <c r="M53" s="111"/>
      <c r="O53" s="109"/>
      <c r="P53" s="109"/>
      <c r="Q53" s="111"/>
      <c r="S53" s="109"/>
      <c r="T53" s="109"/>
      <c r="U53" s="109"/>
      <c r="V53" s="109"/>
      <c r="W53" s="109"/>
      <c r="X53" s="109"/>
      <c r="Y53" s="111"/>
      <c r="Z53" s="111"/>
      <c r="AA53" s="111"/>
      <c r="AB53" s="111"/>
      <c r="AC53" s="114"/>
    </row>
    <row r="54" spans="1:29" ht="16.5" customHeight="1">
      <c r="A54" s="107"/>
      <c r="C54" s="92"/>
      <c r="D54" s="92"/>
      <c r="E54" s="109"/>
      <c r="F54" s="109"/>
      <c r="G54" s="110"/>
      <c r="H54" s="111"/>
      <c r="J54" s="109"/>
      <c r="K54" s="109"/>
      <c r="L54" s="109"/>
      <c r="M54" s="111"/>
      <c r="N54" s="113"/>
      <c r="O54" s="109"/>
      <c r="P54" s="109"/>
      <c r="Q54" s="111"/>
      <c r="R54" s="113"/>
      <c r="S54" s="109"/>
      <c r="T54" s="109"/>
      <c r="U54" s="109"/>
      <c r="V54" s="109"/>
      <c r="W54" s="109"/>
      <c r="X54" s="109"/>
      <c r="Y54" s="111"/>
      <c r="Z54" s="111"/>
      <c r="AA54" s="111"/>
      <c r="AB54" s="111"/>
      <c r="AC54" s="114"/>
    </row>
    <row r="55" spans="1:29" ht="16.5" customHeight="1">
      <c r="A55" s="107"/>
      <c r="C55" s="92"/>
      <c r="D55" s="92"/>
      <c r="E55" s="109"/>
      <c r="F55" s="109"/>
      <c r="G55" s="110"/>
      <c r="H55" s="111"/>
      <c r="J55" s="109"/>
      <c r="K55" s="109"/>
      <c r="L55" s="109"/>
      <c r="M55" s="111"/>
      <c r="N55" s="113"/>
      <c r="O55" s="109"/>
      <c r="P55" s="109"/>
      <c r="Q55" s="111"/>
      <c r="R55" s="113"/>
      <c r="S55" s="109"/>
      <c r="T55" s="109"/>
      <c r="U55" s="109"/>
      <c r="V55" s="109"/>
      <c r="W55" s="109"/>
      <c r="X55" s="109"/>
      <c r="Y55" s="111"/>
      <c r="Z55" s="111"/>
      <c r="AA55" s="111"/>
      <c r="AB55" s="111"/>
      <c r="AC55" s="114"/>
    </row>
    <row r="56" spans="1:29" ht="16.5" customHeight="1">
      <c r="A56" s="107"/>
      <c r="C56" s="92"/>
      <c r="D56" s="92"/>
      <c r="E56" s="109"/>
      <c r="F56" s="109"/>
      <c r="G56" s="110"/>
      <c r="H56" s="111"/>
      <c r="J56" s="109"/>
      <c r="K56" s="109"/>
      <c r="L56" s="109"/>
      <c r="M56" s="111"/>
      <c r="N56" s="113"/>
      <c r="O56" s="109"/>
      <c r="P56" s="109"/>
      <c r="Q56" s="111"/>
      <c r="R56" s="113"/>
      <c r="S56" s="109"/>
      <c r="T56" s="109"/>
      <c r="U56" s="109"/>
      <c r="V56" s="109"/>
      <c r="W56" s="109"/>
      <c r="X56" s="109"/>
      <c r="Y56" s="111"/>
      <c r="Z56" s="111"/>
      <c r="AA56" s="111"/>
      <c r="AB56" s="111"/>
      <c r="AC56" s="114"/>
    </row>
    <row r="57" spans="1:29" ht="16.5" customHeight="1">
      <c r="A57" s="107"/>
      <c r="C57" s="92"/>
      <c r="D57" s="92"/>
      <c r="E57" s="109"/>
      <c r="F57" s="109"/>
      <c r="G57" s="110"/>
      <c r="H57" s="111"/>
      <c r="J57" s="109"/>
      <c r="K57" s="109"/>
      <c r="L57" s="109"/>
      <c r="M57" s="111"/>
      <c r="N57" s="113"/>
      <c r="O57" s="109"/>
      <c r="P57" s="109"/>
      <c r="Q57" s="111"/>
      <c r="R57" s="113"/>
      <c r="S57" s="109"/>
      <c r="T57" s="109"/>
      <c r="U57" s="109"/>
      <c r="V57" s="109"/>
      <c r="W57" s="109"/>
      <c r="X57" s="109"/>
      <c r="Y57" s="111"/>
      <c r="Z57" s="111"/>
      <c r="AA57" s="111"/>
      <c r="AB57" s="111"/>
      <c r="AC57" s="114"/>
    </row>
    <row r="58" spans="1:29" ht="16.5" customHeight="1">
      <c r="A58" s="107"/>
      <c r="C58" s="92"/>
      <c r="D58" s="92"/>
      <c r="E58" s="109"/>
      <c r="F58" s="109"/>
      <c r="G58" s="110"/>
      <c r="H58" s="111"/>
      <c r="J58" s="109"/>
      <c r="K58" s="109"/>
      <c r="L58" s="109"/>
      <c r="M58" s="111"/>
      <c r="N58" s="113"/>
      <c r="O58" s="109"/>
      <c r="P58" s="109"/>
      <c r="Q58" s="111"/>
      <c r="R58" s="113"/>
      <c r="S58" s="109"/>
      <c r="T58" s="109"/>
      <c r="U58" s="109"/>
      <c r="V58" s="109"/>
      <c r="W58" s="109"/>
      <c r="X58" s="109"/>
      <c r="Y58" s="111"/>
      <c r="Z58" s="111"/>
      <c r="AA58" s="111"/>
      <c r="AB58" s="111"/>
      <c r="AC58" s="114"/>
    </row>
    <row r="59" spans="1:29" ht="16.5" customHeight="1">
      <c r="A59" s="107"/>
      <c r="C59" s="93"/>
      <c r="D59" s="93"/>
      <c r="E59" s="109"/>
      <c r="F59" s="109"/>
      <c r="G59" s="110"/>
      <c r="H59" s="111"/>
      <c r="J59" s="109"/>
      <c r="K59" s="109"/>
      <c r="L59" s="109"/>
      <c r="M59" s="111"/>
      <c r="N59" s="113"/>
      <c r="O59" s="109"/>
      <c r="P59" s="109"/>
      <c r="Q59" s="111"/>
      <c r="R59" s="113"/>
      <c r="S59" s="109"/>
      <c r="T59" s="109"/>
      <c r="U59" s="109"/>
      <c r="V59" s="109"/>
      <c r="W59" s="109"/>
      <c r="X59" s="109"/>
      <c r="Y59" s="111"/>
      <c r="Z59" s="111"/>
      <c r="AA59" s="111"/>
      <c r="AB59" s="111"/>
      <c r="AC59" s="114"/>
    </row>
    <row r="60" spans="1:29" ht="16.5" customHeight="1">
      <c r="A60" s="107"/>
      <c r="C60" s="92"/>
      <c r="D60" s="92"/>
      <c r="E60" s="109"/>
      <c r="F60" s="109"/>
      <c r="G60" s="110"/>
      <c r="H60" s="111"/>
      <c r="J60" s="109"/>
      <c r="K60" s="109"/>
      <c r="L60" s="112"/>
      <c r="M60" s="111"/>
      <c r="N60" s="113"/>
      <c r="O60" s="109"/>
      <c r="P60" s="109"/>
      <c r="Q60" s="111"/>
      <c r="R60" s="113"/>
      <c r="S60" s="109"/>
      <c r="T60" s="109"/>
      <c r="U60" s="109"/>
      <c r="V60" s="109"/>
      <c r="W60" s="109"/>
      <c r="X60" s="109"/>
      <c r="Y60" s="111"/>
      <c r="Z60" s="111"/>
      <c r="AA60" s="111"/>
      <c r="AB60" s="111"/>
      <c r="AC60" s="114"/>
    </row>
    <row r="61" spans="1:29" ht="15" customHeight="1">
      <c r="A61" s="107"/>
      <c r="C61" s="92"/>
      <c r="D61" s="92"/>
      <c r="E61" s="109"/>
      <c r="F61" s="109"/>
      <c r="G61" s="110"/>
      <c r="H61" s="113"/>
      <c r="J61" s="109"/>
      <c r="K61" s="109"/>
      <c r="L61" s="109"/>
      <c r="M61" s="111"/>
      <c r="N61" s="109"/>
      <c r="O61" s="109"/>
      <c r="P61" s="109"/>
      <c r="Q61" s="111"/>
      <c r="S61" s="109"/>
      <c r="T61" s="109"/>
      <c r="U61" s="109"/>
      <c r="V61" s="109"/>
      <c r="W61" s="109"/>
      <c r="X61" s="109"/>
      <c r="Y61" s="111"/>
      <c r="Z61" s="111"/>
      <c r="AC61" s="114"/>
    </row>
    <row r="62" spans="1:29" ht="16.5" customHeight="1">
      <c r="A62" s="107"/>
      <c r="C62" s="92"/>
      <c r="D62" s="120"/>
      <c r="E62" s="109"/>
      <c r="F62" s="109"/>
      <c r="G62" s="110"/>
      <c r="H62" s="111"/>
      <c r="J62" s="109"/>
      <c r="K62" s="109"/>
      <c r="L62" s="109"/>
      <c r="M62" s="111"/>
      <c r="O62" s="109"/>
      <c r="P62" s="109"/>
      <c r="Q62" s="111"/>
      <c r="S62" s="109"/>
      <c r="T62" s="109"/>
      <c r="U62" s="109"/>
      <c r="V62" s="109"/>
      <c r="W62" s="109"/>
      <c r="X62" s="109"/>
      <c r="Y62" s="111"/>
      <c r="Z62" s="111"/>
      <c r="AA62" s="111"/>
      <c r="AB62" s="111"/>
      <c r="AC62" s="114"/>
    </row>
    <row r="63" spans="1:29" ht="15.6">
      <c r="A63" s="121"/>
      <c r="B63" s="122"/>
      <c r="C63" s="92"/>
      <c r="D63" s="92"/>
      <c r="E63" s="109"/>
      <c r="F63" s="109"/>
      <c r="G63" s="110"/>
      <c r="H63" s="113"/>
      <c r="J63" s="109"/>
      <c r="K63" s="109"/>
      <c r="L63" s="112"/>
      <c r="M63" s="111"/>
      <c r="N63" s="109"/>
      <c r="O63" s="109"/>
      <c r="P63" s="109"/>
      <c r="Q63" s="111"/>
      <c r="S63" s="109"/>
      <c r="T63" s="109"/>
      <c r="U63" s="109"/>
      <c r="V63" s="109"/>
      <c r="W63" s="109"/>
      <c r="X63" s="109"/>
      <c r="Y63" s="111"/>
      <c r="Z63" s="111"/>
      <c r="AC63" s="114"/>
    </row>
    <row r="64" spans="1:29" ht="15.6">
      <c r="A64" s="121"/>
      <c r="B64" s="122"/>
      <c r="C64" s="92"/>
      <c r="D64" s="92"/>
      <c r="G64" s="91"/>
      <c r="H64" s="111"/>
      <c r="J64" s="109"/>
      <c r="K64" s="109"/>
      <c r="L64" s="109"/>
      <c r="M64" s="111"/>
      <c r="N64" s="113"/>
      <c r="O64" s="109"/>
      <c r="P64" s="109"/>
      <c r="Q64" s="111"/>
      <c r="R64" s="113"/>
      <c r="S64" s="109"/>
      <c r="T64" s="109"/>
      <c r="U64" s="109"/>
      <c r="V64" s="109"/>
      <c r="W64" s="109"/>
      <c r="X64" s="109"/>
      <c r="Y64" s="111"/>
      <c r="Z64" s="111"/>
      <c r="AA64" s="111"/>
      <c r="AB64" s="111"/>
      <c r="AC64" s="114"/>
    </row>
    <row r="65" spans="1:29" ht="15.6">
      <c r="A65" s="121"/>
      <c r="B65" s="122"/>
      <c r="C65" s="92"/>
      <c r="D65" s="92"/>
      <c r="E65" s="109"/>
      <c r="F65" s="109"/>
      <c r="G65" s="110"/>
      <c r="H65" s="111"/>
      <c r="J65" s="109"/>
      <c r="K65" s="109"/>
      <c r="L65" s="109"/>
      <c r="M65" s="111"/>
      <c r="N65" s="113"/>
      <c r="O65" s="109"/>
      <c r="P65" s="109"/>
      <c r="Q65" s="111"/>
      <c r="R65" s="113"/>
      <c r="S65" s="109"/>
      <c r="T65" s="109"/>
      <c r="U65" s="109"/>
      <c r="V65" s="109"/>
      <c r="W65" s="109"/>
      <c r="X65" s="109"/>
      <c r="Y65" s="111"/>
      <c r="Z65" s="111"/>
      <c r="AA65" s="111"/>
      <c r="AB65" s="111"/>
      <c r="AC65" s="114"/>
    </row>
    <row r="66" spans="1:29" ht="15.6">
      <c r="A66" s="121"/>
      <c r="B66" s="122"/>
      <c r="C66" s="116"/>
      <c r="D66" s="116"/>
      <c r="E66" s="109"/>
      <c r="F66" s="109"/>
      <c r="G66" s="110"/>
      <c r="H66" s="111"/>
      <c r="J66" s="109"/>
      <c r="K66" s="109"/>
      <c r="L66" s="109"/>
      <c r="M66" s="111"/>
      <c r="O66" s="109"/>
      <c r="P66" s="109"/>
      <c r="Q66" s="111"/>
      <c r="S66" s="109"/>
      <c r="T66" s="109"/>
      <c r="U66" s="109"/>
      <c r="V66" s="109"/>
      <c r="W66" s="109"/>
      <c r="X66" s="109"/>
      <c r="Y66" s="111"/>
      <c r="Z66" s="111"/>
      <c r="AA66" s="111"/>
      <c r="AB66" s="111"/>
      <c r="AC66" s="114"/>
    </row>
    <row r="67" spans="1:29" ht="15.6">
      <c r="A67" s="121"/>
      <c r="B67" s="122"/>
      <c r="C67" s="92"/>
      <c r="D67" s="92"/>
      <c r="E67" s="109"/>
      <c r="F67" s="109"/>
      <c r="G67" s="110"/>
      <c r="H67" s="111"/>
      <c r="J67" s="109"/>
      <c r="K67" s="109"/>
      <c r="L67" s="109"/>
      <c r="M67" s="111"/>
      <c r="N67" s="113"/>
      <c r="O67" s="109"/>
      <c r="P67" s="109"/>
      <c r="Q67" s="111"/>
      <c r="R67" s="113"/>
      <c r="S67" s="109"/>
      <c r="T67" s="109"/>
      <c r="U67" s="109"/>
      <c r="V67" s="109"/>
      <c r="W67" s="109"/>
      <c r="X67" s="109"/>
      <c r="Y67" s="111"/>
      <c r="Z67" s="111"/>
      <c r="AA67" s="111"/>
      <c r="AB67" s="111"/>
      <c r="AC67" s="114"/>
    </row>
    <row r="68" spans="1:29" ht="15.6">
      <c r="A68" s="121"/>
      <c r="B68" s="122"/>
      <c r="C68" s="92"/>
      <c r="D68" s="92"/>
      <c r="E68" s="109"/>
      <c r="F68" s="109"/>
      <c r="G68" s="110"/>
      <c r="H68" s="111"/>
      <c r="J68" s="109"/>
      <c r="K68" s="109"/>
      <c r="L68" s="109"/>
      <c r="M68" s="111"/>
      <c r="N68" s="113"/>
      <c r="O68" s="109"/>
      <c r="P68" s="109"/>
      <c r="Q68" s="111"/>
      <c r="R68" s="113"/>
      <c r="S68" s="109"/>
      <c r="T68" s="109"/>
      <c r="U68" s="109"/>
      <c r="V68" s="109"/>
      <c r="W68" s="109"/>
      <c r="X68" s="109"/>
      <c r="Y68" s="111"/>
      <c r="Z68" s="111"/>
      <c r="AA68" s="111"/>
      <c r="AB68" s="111"/>
      <c r="AC68" s="114"/>
    </row>
    <row r="69" spans="1:29" ht="15.6">
      <c r="A69" s="121"/>
      <c r="B69" s="122"/>
      <c r="C69" s="92"/>
      <c r="D69" s="92"/>
      <c r="E69" s="109"/>
      <c r="F69" s="109"/>
      <c r="G69" s="110"/>
      <c r="H69" s="111"/>
      <c r="J69" s="109"/>
      <c r="K69" s="109"/>
      <c r="L69" s="109"/>
      <c r="M69" s="111"/>
      <c r="N69" s="113"/>
      <c r="O69" s="109"/>
      <c r="P69" s="109"/>
      <c r="Q69" s="111"/>
      <c r="R69" s="113"/>
      <c r="S69" s="109"/>
      <c r="T69" s="109"/>
      <c r="U69" s="109"/>
      <c r="V69" s="109"/>
      <c r="W69" s="109"/>
      <c r="X69" s="109"/>
      <c r="Y69" s="111"/>
      <c r="Z69" s="111"/>
      <c r="AA69" s="111"/>
      <c r="AB69" s="111"/>
      <c r="AC69" s="114"/>
    </row>
    <row r="70" spans="1:29" ht="15.6">
      <c r="A70" s="121"/>
      <c r="B70" s="122"/>
      <c r="C70" s="116"/>
      <c r="D70" s="116"/>
      <c r="E70" s="109"/>
      <c r="F70" s="109"/>
      <c r="G70" s="110"/>
      <c r="H70" s="111"/>
      <c r="J70" s="109"/>
      <c r="K70" s="109"/>
      <c r="L70" s="109"/>
      <c r="M70" s="111"/>
      <c r="N70" s="113"/>
      <c r="O70" s="109"/>
      <c r="P70" s="109"/>
      <c r="Q70" s="111"/>
      <c r="R70" s="113"/>
      <c r="S70" s="109"/>
      <c r="T70" s="109"/>
      <c r="U70" s="109"/>
      <c r="V70" s="109"/>
      <c r="W70" s="109"/>
      <c r="X70" s="109"/>
      <c r="Y70" s="111"/>
      <c r="Z70" s="111"/>
      <c r="AA70" s="111"/>
      <c r="AB70" s="111"/>
      <c r="AC70" s="114"/>
    </row>
    <row r="71" spans="1:29" ht="15.6">
      <c r="A71" s="121"/>
      <c r="B71" s="122"/>
      <c r="C71" s="93"/>
      <c r="D71" s="93"/>
      <c r="E71" s="109"/>
      <c r="F71" s="109"/>
      <c r="G71" s="110"/>
      <c r="H71" s="111"/>
      <c r="J71" s="109"/>
      <c r="K71" s="109"/>
      <c r="L71" s="109"/>
      <c r="M71" s="111"/>
      <c r="O71" s="109"/>
      <c r="P71" s="109"/>
      <c r="Q71" s="111"/>
      <c r="S71" s="109"/>
      <c r="T71" s="109"/>
      <c r="U71" s="109"/>
      <c r="V71" s="109"/>
      <c r="W71" s="109"/>
      <c r="X71" s="109"/>
      <c r="Y71" s="111"/>
      <c r="Z71" s="111"/>
      <c r="AA71" s="111"/>
      <c r="AB71" s="111"/>
      <c r="AC71" s="114"/>
    </row>
    <row r="72" spans="1:29" ht="15.6">
      <c r="A72" s="121"/>
      <c r="B72" s="122"/>
      <c r="C72" s="92"/>
      <c r="D72" s="92"/>
      <c r="E72" s="109"/>
      <c r="F72" s="109"/>
      <c r="G72" s="110"/>
      <c r="H72" s="111"/>
      <c r="J72" s="109"/>
      <c r="K72" s="109"/>
      <c r="L72" s="109"/>
      <c r="M72" s="111"/>
      <c r="O72" s="109"/>
      <c r="P72" s="109"/>
      <c r="Q72" s="111"/>
      <c r="S72" s="109"/>
      <c r="T72" s="109"/>
      <c r="U72" s="109"/>
      <c r="V72" s="109"/>
      <c r="W72" s="109"/>
      <c r="X72" s="109"/>
      <c r="Y72" s="111"/>
      <c r="Z72" s="111"/>
      <c r="AA72" s="111"/>
      <c r="AB72" s="111"/>
      <c r="AC72" s="114"/>
    </row>
    <row r="73" spans="1:29" ht="15.6">
      <c r="A73" s="121"/>
      <c r="B73" s="122"/>
      <c r="C73" s="92"/>
      <c r="D73" s="92"/>
      <c r="E73" s="109"/>
      <c r="F73" s="109"/>
      <c r="G73" s="110"/>
      <c r="H73" s="111"/>
      <c r="J73" s="109"/>
      <c r="K73" s="109"/>
      <c r="L73" s="109"/>
      <c r="M73" s="111"/>
      <c r="O73" s="109"/>
      <c r="P73" s="109"/>
      <c r="Q73" s="111"/>
      <c r="S73" s="109"/>
      <c r="T73" s="109"/>
      <c r="U73" s="109"/>
      <c r="V73" s="109"/>
      <c r="W73" s="109"/>
      <c r="X73" s="109"/>
      <c r="Y73" s="111"/>
      <c r="Z73" s="111"/>
      <c r="AA73" s="111"/>
      <c r="AB73" s="111"/>
      <c r="AC73" s="114"/>
    </row>
    <row r="74" spans="1:29" ht="19.2" customHeight="1">
      <c r="A74" s="123"/>
      <c r="B74" s="123"/>
      <c r="C74" s="123"/>
      <c r="D74" s="124"/>
      <c r="G74" s="91"/>
    </row>
    <row r="75" spans="1:29" ht="19.2" customHeight="1">
      <c r="A75" s="124"/>
      <c r="B75" s="124"/>
      <c r="C75" s="125"/>
      <c r="D75" s="124"/>
      <c r="G75" s="91"/>
    </row>
    <row r="76" spans="1:29">
      <c r="C76" s="92"/>
      <c r="D76" s="92"/>
      <c r="G76" s="91"/>
    </row>
    <row r="77" spans="1:29">
      <c r="C77" s="93"/>
      <c r="D77" s="93"/>
      <c r="G77" s="91"/>
    </row>
    <row r="78" spans="1:29">
      <c r="C78" s="92"/>
      <c r="D78" s="92"/>
      <c r="G78" s="91"/>
    </row>
    <row r="79" spans="1:29">
      <c r="C79" s="92"/>
      <c r="D79" s="92"/>
      <c r="G79" s="91"/>
    </row>
  </sheetData>
  <mergeCells count="14">
    <mergeCell ref="A39:A62"/>
    <mergeCell ref="A63:A73"/>
    <mergeCell ref="A74:C74"/>
    <mergeCell ref="S1:Y1"/>
    <mergeCell ref="AC1:AC2"/>
    <mergeCell ref="A3:A19"/>
    <mergeCell ref="A20:A38"/>
    <mergeCell ref="A1:A2"/>
    <mergeCell ref="B1:B2"/>
    <mergeCell ref="C1:C2"/>
    <mergeCell ref="E1:H1"/>
    <mergeCell ref="J1:M1"/>
    <mergeCell ref="O1:Q1"/>
    <mergeCell ref="AA1:AA2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sqref="A1:XFD1048576"/>
    </sheetView>
  </sheetViews>
  <sheetFormatPr defaultRowHeight="14.4"/>
  <cols>
    <col min="1" max="1" width="8.88671875" style="1"/>
    <col min="2" max="2" width="8.88671875" style="2"/>
    <col min="3" max="3" width="8.88671875" style="3"/>
    <col min="4" max="16384" width="8.88671875" style="4"/>
  </cols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 группам</vt:lpstr>
      <vt:lpstr>общий </vt:lpstr>
      <vt:lpstr>Лист3</vt:lpstr>
      <vt:lpstr>'по группам'!Область_печати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2021-02-25T12:37:42Z</cp:lastPrinted>
  <dcterms:created xsi:type="dcterms:W3CDTF">2017-07-21T06:32:00Z</dcterms:created>
  <dcterms:modified xsi:type="dcterms:W3CDTF">2021-02-25T12:53:13Z</dcterms:modified>
</cp:coreProperties>
</file>